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160" activeTab="0"/>
  </bookViews>
  <sheets>
    <sheet name="web" sheetId="1" r:id="rId1"/>
    <sheet name="web โรงพยาบาลคุณธรรม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<sst xmlns="http://schemas.openxmlformats.org/spreadsheetml/2006/main" count="3890" uniqueCount="66">
  <si>
    <t>ภาพรวมของโรงพยาบาลกลาง</t>
  </si>
  <si>
    <t>ความคิดเห็นต่อการบริการผู้ป่วยในเกี่ยวกับโรงพยาบาลคุณธรรม</t>
  </si>
  <si>
    <t>หัวข้อการบริการ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</si>
  <si>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</si>
  <si>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</si>
  <si>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</si>
  <si>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</si>
  <si>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</si>
  <si>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</si>
  <si>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</si>
  <si>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</si>
  <si>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</si>
  <si>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</si>
  <si>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</si>
  <si>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</si>
  <si>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ปี 2561</t>
  </si>
  <si>
    <t>ปี 2560</t>
  </si>
  <si>
    <t>ปี 2559</t>
  </si>
  <si>
    <t>1. แพทย์และพยาบาล ยิ้มแย้มแจ่มใส ใส่ใจบริการ</t>
  </si>
  <si>
    <t>2. เจ้าหน้าที่อื่น ๆ ยิ้มแย้มแจ่มใส ใส่ใจบริการ</t>
  </si>
  <si>
    <t>3. บุคลากรในโรงพยาบาลแต่งกายสุภาพ เหมาะสม</t>
  </si>
  <si>
    <t>ความพึงพอใจเฉลี่ย 3 ข้อ</t>
  </si>
  <si>
    <t>จำนวนผู้ที่ตอบแบบสอบถามทั้งหมด</t>
  </si>
  <si>
    <t>หอผู้ป่วยหนักอายุรกรรม</t>
  </si>
  <si>
    <t>หอผู้ป่วยหนักศัลยกรรม</t>
  </si>
  <si>
    <t>หอผู้ป่วยหนักโรคหัวใจ</t>
  </si>
  <si>
    <t>ห้องคลอด</t>
  </si>
  <si>
    <t>หอผู้ป่วยศัลยกรรมชายสามัญ 20/8</t>
  </si>
  <si>
    <t>หอผู้ป่วยศัลยกรรมชายสามัญ 20/9</t>
  </si>
  <si>
    <t>หอผู้ป่วยศัลยกรรมหญิงสามัญ 20/9</t>
  </si>
  <si>
    <t>หอผู้ป่วยศัลยกรรมพิเศษ 20/9</t>
  </si>
  <si>
    <t>หอผู้ป่วยศัลยกรรมกระดูกชายสามัญ 20/10</t>
  </si>
  <si>
    <t>หอผู้ป่วยศัลยกรรมกระดูกหญิงสามัญ 20/10</t>
  </si>
  <si>
    <t>หอผู้ป่วยศัลยกรรมกระดูกพิเศษ 20/10</t>
  </si>
  <si>
    <t>หอผู้ป่วยอายุรกรรมชายสามัญ 20/11</t>
  </si>
  <si>
    <t>หอผู้ป่วยศัลยกรรมตา หู คอ จมูก พิเศษ 20/11</t>
  </si>
  <si>
    <t>หอผู้ป่วยสูติกรรมหลังคลอด 20/13</t>
  </si>
  <si>
    <t>หอผู้ป่วยสูติกรรมพิเศษ 20/13</t>
  </si>
  <si>
    <t>หอผู้ป่วยอายุรกรรมชายสามัญ 20/14</t>
  </si>
  <si>
    <t>หอผู้ป่วยอายุรกรรมหญิงสามัญ2  20/14</t>
  </si>
  <si>
    <t>หอผู้ป่วยอายุรกรรมพิเศษ  20/14</t>
  </si>
  <si>
    <t>หอผู้ป่วยอายุรกรรมหญิงสามัญ  20/15</t>
  </si>
  <si>
    <t>หอผู้ป่วยกุมารเวชกรรมทั่วไป 20/15</t>
  </si>
  <si>
    <t>หอผู้ป่วยอายุรกรรมพิเศษ 20/15</t>
  </si>
  <si>
    <t>หอผู้ป่วยศัลยกรรมพิเศษ 20/16</t>
  </si>
  <si>
    <t>หอผู้ป่วยนรีเวชกรรมและพิเศษรวม 20/17</t>
  </si>
  <si>
    <t>หออภิบาลทารกแรกเกิด</t>
  </si>
  <si>
    <t>ความคิดเห็นต่อการบริการผู้ป่วยใน</t>
  </si>
  <si>
    <t>1.  ความสะอาดของหอผู้ป่วย</t>
  </si>
  <si>
    <t>2.  ความสะดวกสบายของหอผู้ป่วย</t>
  </si>
  <si>
    <t>3.  การประสานงานและความร่วมมือของเจ้าหน้าที่</t>
  </si>
  <si>
    <t>4.  ความสามารถของแพทย์ในการรักษาโรคของท่าน</t>
  </si>
  <si>
    <t>5.  การตรวจร่างกายโดยแพทย์</t>
  </si>
  <si>
    <t>6.  ความรวดเร็วในการที่แพทย์มาดูเมื่อท่านมีปัญหา</t>
  </si>
  <si>
    <t>7.  ความเอาใจใส่ของแพทย์ในการดูแลท่าน</t>
  </si>
  <si>
    <t>8.  กิริยามารยาทของแพทย์</t>
  </si>
  <si>
    <t>9.  ความสามารถของพยาบาลในการให้พยาบาล</t>
  </si>
  <si>
    <t>10.ความรวดเร็วของพยาบาลที่มาให้การช่วยเหลือ</t>
  </si>
  <si>
    <t>11.ความเอาใจใส่ของพยาบาลในการดูและท่าน</t>
  </si>
  <si>
    <t>12.กิริยามารยาทของพยาบาล</t>
  </si>
  <si>
    <t>13.กิริยามารยาทของเจ้าหน้าที่อื่นๆ</t>
  </si>
  <si>
    <t>14.อาหารที่จัดมาให้ท่านมีความพึงพอใจ</t>
  </si>
  <si>
    <t>ความพึงพอใจเฉลี่ย 14 ข้อ</t>
  </si>
  <si>
    <t>ความพึงพอใจที่ได้รับโดยรวม(ร้อยละผู้ที่ตอบมาก-มากที่สุด)</t>
  </si>
  <si>
    <t/>
  </si>
  <si>
    <t>ปี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</si>
</sst>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0"/>
      <name val="Arial"/>
      <family val="2"/>
    </font>
    <font>
      <sz val="11"/>
      <color indexed="8"/>
      <name val="Tahoma"/>
      <family val="2"/>
    </font>
    <font>
      <sz val="10"/>
      <name val="Angsana New"/>
      <family val="1"/>
    </font>
    <font>
      <b/>
      <sz val="10"/>
      <name val="Angsana New"/>
      <family val="1"/>
    </font>
    <font>
      <b/>
      <sz val="18"/>
      <name val="Angsana New"/>
      <family val="1"/>
    </font>
    <font>
      <sz val="16"/>
      <name val="TH SarabunIT๙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45" applyFont="1" applyAlignment="1">
      <alignment horizontal="center"/>
      <protection/>
    </xf>
    <xf numFmtId="0" fontId="6" fillId="0" borderId="0" xfId="45" applyFont="1" applyAlignment="1" quotePrefix="1">
      <alignment horizontal="center"/>
      <protection/>
    </xf>
    <xf numFmtId="2" fontId="6" fillId="0" borderId="0" xfId="45" applyNumberFormat="1" applyFont="1" applyAlignment="1" quotePrefix="1">
      <alignment horizontal="center"/>
      <protection/>
    </xf>
    <xf numFmtId="2" fontId="6" fillId="0" borderId="0" xfId="45" applyNumberFormat="1" applyFont="1" applyAlignment="1">
      <alignment horizontal="center"/>
      <protection/>
    </xf>
    <xf numFmtId="2" fontId="7" fillId="0" borderId="0" xfId="45" applyNumberFormat="1" applyFont="1">
      <alignment/>
      <protection/>
    </xf>
    <xf numFmtId="0" fontId="6" fillId="0" borderId="10" xfId="45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1" xfId="45" applyFont="1" applyBorder="1" applyAlignment="1">
      <alignment vertical="center"/>
      <protection/>
    </xf>
    <xf numFmtId="4" fontId="9" fillId="0" borderId="11" xfId="0" applyNumberFormat="1" applyFont="1" applyBorder="1" applyAlignment="1">
      <alignment horizontal="center"/>
    </xf>
    <xf numFmtId="2" fontId="8" fillId="0" borderId="11" xfId="45" applyNumberFormat="1" applyFont="1" applyBorder="1" applyAlignment="1">
      <alignment horizontal="center"/>
      <protection/>
    </xf>
    <xf numFmtId="2" fontId="10" fillId="0" borderId="11" xfId="45" applyNumberFormat="1" applyFont="1" applyBorder="1" applyAlignment="1">
      <alignment horizontal="center"/>
      <protection/>
    </xf>
    <xf numFmtId="0" fontId="8" fillId="0" borderId="12" xfId="45" applyFont="1" applyBorder="1" applyAlignment="1">
      <alignment vertical="center"/>
      <protection/>
    </xf>
    <xf numFmtId="4" fontId="9" fillId="0" borderId="12" xfId="0" applyNumberFormat="1" applyFont="1" applyBorder="1" applyAlignment="1">
      <alignment horizontal="center"/>
    </xf>
    <xf numFmtId="2" fontId="8" fillId="0" borderId="12" xfId="45" applyNumberFormat="1" applyFont="1" applyBorder="1" applyAlignment="1">
      <alignment horizontal="center"/>
      <protection/>
    </xf>
    <xf numFmtId="2" fontId="10" fillId="0" borderId="12" xfId="45" applyNumberFormat="1" applyFont="1" applyBorder="1" applyAlignment="1">
      <alignment horizontal="center"/>
      <protection/>
    </xf>
    <xf numFmtId="0" fontId="8" fillId="0" borderId="13" xfId="45" applyFont="1" applyBorder="1" applyAlignment="1">
      <alignment vertical="center"/>
      <protection/>
    </xf>
    <xf numFmtId="4" fontId="10" fillId="0" borderId="14" xfId="0" applyNumberFormat="1" applyFont="1" applyBorder="1" applyAlignment="1">
      <alignment horizontal="center"/>
    </xf>
    <xf numFmtId="2" fontId="8" fillId="0" borderId="13" xfId="45" applyNumberFormat="1" applyFont="1" applyBorder="1" applyAlignment="1">
      <alignment horizontal="center"/>
      <protection/>
    </xf>
    <xf numFmtId="2" fontId="10" fillId="0" borderId="13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vertical="center"/>
      <protection/>
    </xf>
    <xf numFmtId="2" fontId="8" fillId="0" borderId="10" xfId="45" applyNumberFormat="1" applyFont="1" applyBorder="1" applyAlignment="1" quotePrefix="1">
      <alignment horizontal="center"/>
      <protection/>
    </xf>
    <xf numFmtId="2" fontId="8" fillId="0" borderId="10" xfId="45" applyNumberFormat="1" applyFont="1" applyBorder="1" applyAlignment="1">
      <alignment horizontal="center"/>
      <protection/>
    </xf>
    <xf numFmtId="0" fontId="11" fillId="0" borderId="10" xfId="45" applyFont="1" applyBorder="1">
      <alignment/>
      <protection/>
    </xf>
    <xf numFmtId="1" fontId="10" fillId="0" borderId="10" xfId="45" applyNumberFormat="1" applyFont="1" applyBorder="1" applyAlignment="1" quotePrefix="1">
      <alignment horizontal="center"/>
      <protection/>
    </xf>
    <xf numFmtId="3" fontId="8" fillId="0" borderId="10" xfId="45" applyNumberFormat="1" applyFont="1" applyBorder="1" applyAlignment="1">
      <alignment horizontal="center"/>
      <protection/>
    </xf>
    <xf numFmtId="3" fontId="11" fillId="0" borderId="10" xfId="45" applyNumberFormat="1" applyFont="1" applyBorder="1" applyAlignment="1">
      <alignment horizontal="center"/>
      <protection/>
    </xf>
    <xf numFmtId="3" fontId="9" fillId="0" borderId="10" xfId="45" applyNumberFormat="1" applyFont="1" applyBorder="1" applyAlignment="1">
      <alignment horizontal="center"/>
      <protection/>
    </xf>
    <xf numFmtId="0" fontId="12" fillId="0" borderId="0" xfId="45" applyFont="1">
      <alignment/>
      <protection/>
    </xf>
    <xf numFmtId="0" fontId="12" fillId="0" borderId="0" xfId="45" applyFont="1" applyAlignment="1" quotePrefix="1">
      <alignment horizontal="center"/>
      <protection/>
    </xf>
    <xf numFmtId="0" fontId="12" fillId="0" borderId="0" xfId="45" applyFont="1" applyAlignment="1">
      <alignment horizontal="center"/>
      <protection/>
    </xf>
    <xf numFmtId="0" fontId="13" fillId="0" borderId="0" xfId="45" applyFont="1">
      <alignment/>
      <protection/>
    </xf>
    <xf numFmtId="0" fontId="7" fillId="0" borderId="0" xfId="45" applyFont="1" applyAlignment="1">
      <alignment vertical="center"/>
      <protection/>
    </xf>
    <xf numFmtId="2" fontId="7" fillId="0" borderId="0" xfId="45" applyNumberFormat="1" applyFont="1" applyAlignment="1" quotePrefix="1">
      <alignment horizontal="center"/>
      <protection/>
    </xf>
    <xf numFmtId="2" fontId="7" fillId="0" borderId="0" xfId="45" applyNumberFormat="1" applyFont="1" applyAlignment="1">
      <alignment horizontal="center"/>
      <protection/>
    </xf>
    <xf numFmtId="4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12" xfId="0" applyNumberFormat="1" applyFont="1" applyBorder="1" applyAlignment="1">
      <alignment horizontal="center"/>
    </xf>
    <xf numFmtId="0" fontId="8" fillId="0" borderId="0" xfId="45" applyFont="1" applyAlignment="1">
      <alignment horizontal="center" vertical="center"/>
      <protection/>
    </xf>
    <xf numFmtId="2" fontId="8" fillId="0" borderId="0" xfId="45" applyNumberFormat="1" applyFont="1" applyAlignment="1">
      <alignment horizontal="center"/>
      <protection/>
    </xf>
    <xf numFmtId="2" fontId="8" fillId="0" borderId="0" xfId="45" applyNumberFormat="1" applyFont="1" applyAlignment="1">
      <alignment horizontal="center" vertical="center"/>
      <protection/>
    </xf>
    <xf numFmtId="4" fontId="8" fillId="0" borderId="0" xfId="37" applyNumberFormat="1" applyFont="1" applyAlignment="1">
      <alignment horizontal="center"/>
    </xf>
    <xf numFmtId="2" fontId="10" fillId="0" borderId="0" xfId="45" applyNumberFormat="1" applyFont="1" applyAlignment="1">
      <alignment horizontal="center"/>
      <protection/>
    </xf>
    <xf numFmtId="0" fontId="6" fillId="0" borderId="0" xfId="45" applyFont="1" applyAlignment="1">
      <alignment horizontal="center" vertical="center"/>
      <protection/>
    </xf>
    <xf numFmtId="2" fontId="6" fillId="0" borderId="0" xfId="45" applyNumberFormat="1" applyFont="1" applyAlignment="1">
      <alignment horizontal="center" vertical="center"/>
      <protection/>
    </xf>
    <xf numFmtId="4" fontId="6" fillId="0" borderId="0" xfId="37" applyNumberFormat="1" applyFont="1" applyAlignment="1">
      <alignment horizontal="center"/>
    </xf>
    <xf numFmtId="4" fontId="8" fillId="0" borderId="0" xfId="45" applyNumberFormat="1" applyFont="1" applyAlignment="1">
      <alignment horizontal="center"/>
      <protection/>
    </xf>
    <xf numFmtId="4" fontId="6" fillId="0" borderId="0" xfId="45" applyNumberFormat="1" applyFont="1" applyAlignment="1">
      <alignment horizontal="center"/>
      <protection/>
    </xf>
    <xf numFmtId="2" fontId="7" fillId="33" borderId="0" xfId="45" applyNumberFormat="1" applyFont="1" applyFill="1" applyAlignment="1">
      <alignment horizontal="center"/>
      <protection/>
    </xf>
    <xf numFmtId="0" fontId="8" fillId="0" borderId="0" xfId="45" applyFont="1" applyAlignment="1">
      <alignment horizontal="left" vertical="center"/>
      <protection/>
    </xf>
    <xf numFmtId="0" fontId="7" fillId="0" borderId="0" xfId="45" applyFont="1" applyAlignment="1">
      <alignment horizontal="center" vertical="center"/>
      <protection/>
    </xf>
    <xf numFmtId="0" fontId="6" fillId="0" borderId="0" xfId="45" applyFont="1" applyAlignment="1">
      <alignment vertical="center"/>
      <protection/>
    </xf>
    <xf numFmtId="0" fontId="7" fillId="0" borderId="0" xfId="45" applyFont="1">
      <alignment/>
      <protection/>
    </xf>
    <xf numFmtId="4" fontId="10" fillId="0" borderId="0" xfId="45" applyNumberFormat="1" applyFont="1" applyAlignment="1">
      <alignment horizontal="center"/>
      <protection/>
    </xf>
    <xf numFmtId="0" fontId="7" fillId="0" borderId="0" xfId="45" applyFont="1" applyAlignment="1">
      <alignment horizontal="center"/>
      <protection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8" fillId="0" borderId="14" xfId="45" applyFont="1" applyBorder="1" applyAlignment="1">
      <alignment vertical="center"/>
      <protection/>
    </xf>
    <xf numFmtId="2" fontId="10" fillId="0" borderId="14" xfId="0" applyNumberFormat="1" applyFont="1" applyBorder="1" applyAlignment="1">
      <alignment horizontal="center"/>
    </xf>
    <xf numFmtId="2" fontId="10" fillId="0" borderId="14" xfId="45" applyNumberFormat="1" applyFont="1" applyBorder="1" applyAlignment="1">
      <alignment horizontal="center"/>
      <protection/>
    </xf>
    <xf numFmtId="0" fontId="8" fillId="0" borderId="15" xfId="45" applyFont="1" applyBorder="1" applyAlignment="1">
      <alignment vertical="center"/>
      <protection/>
    </xf>
    <xf numFmtId="2" fontId="10" fillId="0" borderId="10" xfId="45" applyNumberFormat="1" applyFont="1" applyBorder="1" applyAlignment="1" quotePrefix="1">
      <alignment horizontal="center"/>
      <protection/>
    </xf>
    <xf numFmtId="2" fontId="10" fillId="0" borderId="15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horizontal="left" vertical="center"/>
      <protection/>
    </xf>
    <xf numFmtId="2" fontId="8" fillId="0" borderId="10" xfId="0" applyNumberFormat="1" applyFont="1" applyBorder="1" applyAlignment="1">
      <alignment horizontal="center"/>
    </xf>
    <xf numFmtId="2" fontId="10" fillId="0" borderId="10" xfId="45" applyNumberFormat="1" applyFont="1" applyBorder="1" applyAlignment="1">
      <alignment horizontal="center"/>
      <protection/>
    </xf>
    <xf numFmtId="0" fontId="12" fillId="0" borderId="0" xfId="45" applyFont="1" quotePrefix="1">
      <alignment/>
      <protection/>
    </xf>
    <xf numFmtId="2" fontId="7" fillId="0" borderId="0" xfId="45" applyNumberFormat="1" applyFont="1" applyAlignment="1" quotePrefix="1">
      <alignment horizontal="left"/>
      <protection/>
    </xf>
    <xf numFmtId="2" fontId="8" fillId="0" borderId="0" xfId="0" applyNumberFormat="1" applyFont="1" applyAlignment="1">
      <alignment horizontal="center"/>
    </xf>
    <xf numFmtId="0" fontId="4" fillId="0" borderId="0" xfId="45" applyFont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2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5.57421875" style="1" customWidth="1"/>
    <col min="2" max="8" width="6.421875" style="1" customWidth="1"/>
    <col min="9" max="10" width="7.140625" style="1" customWidth="1"/>
    <col min="11" max="13" width="6.421875" style="1" customWidth="1"/>
    <col min="14" max="17" width="7.00390625" style="1" customWidth="1"/>
    <col min="18" max="20" width="11.7109375" style="1" bestFit="1" customWidth="1"/>
    <col min="21" max="16384" width="9.140625" style="1" customWidth="1"/>
  </cols>
  <sheetData>
    <row r="1" ht="22.5" customHeight="1"/>
    <row r="2" spans="1:21" ht="26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S2" s="4"/>
      <c r="T2" s="4"/>
      <c r="U2" s="5"/>
    </row>
    <row r="3" spans="1:22" ht="26.25">
      <c r="A3" s="76" t="str">
        <f>"ประจำปีงบประมาณ "&amp;+T2</f>
        <v>ประจำปีงบประมาณ 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T3" s="6"/>
      <c r="U3" s="5"/>
      <c r="V3" s="5"/>
    </row>
    <row r="4" spans="1:22" ht="26.25">
      <c r="A4" s="76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T4" s="6"/>
      <c r="U4" s="5"/>
      <c r="V4" s="5"/>
    </row>
    <row r="5" spans="1:22" ht="23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10"/>
      <c r="P5" s="10"/>
      <c r="Q5" s="11"/>
      <c r="T5" s="6"/>
      <c r="U5" s="5"/>
      <c r="V5" s="5"/>
    </row>
    <row r="6" spans="1:22" s="14" customFormat="1" ht="23.25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65</v>
      </c>
      <c r="O6" s="13" t="s">
        <v>15</v>
      </c>
      <c r="P6" s="13" t="s">
        <v>16</v>
      </c>
      <c r="Q6" s="13" t="s">
        <v>17</v>
      </c>
      <c r="T6" s="6"/>
      <c r="U6" s="5"/>
      <c r="V6" s="5"/>
    </row>
    <row r="7" spans="1:17" ht="21">
      <c r="A7" s="15" t="s">
        <v>48</v>
      </c>
      <c r="B7" s="62">
        <v>86.41755634638197</v>
      </c>
      <c r="C7" s="62">
        <v>87.62285012285012</v>
      </c>
      <c r="D7" s="62">
        <v>86.29032258064517</v>
      </c>
      <c r="E7" s="62">
        <v>86.5358126721763</v>
      </c>
      <c r="F7" s="62">
        <v>85.7891061452514</v>
      </c>
      <c r="G7" s="62">
        <v>87.46778350515464</v>
      </c>
      <c r="H7" s="62">
        <v>87.07010582010582</v>
      </c>
      <c r="I7" s="62" t="s">
        <v>64</v>
      </c>
      <c r="J7" s="62" t="s">
        <v>64</v>
      </c>
      <c r="K7" s="62" t="s">
        <v>64</v>
      </c>
      <c r="L7" s="62" t="s">
        <v>64</v>
      </c>
      <c r="M7" s="62" t="s">
        <v>64</v>
      </c>
      <c r="N7" s="17">
        <f aca="true" t="shared" si="0" ref="N7:N22">_xlfn.IFERROR(IF(ISERROR(AVERAGE(B7:M7)),"0",(AVERAGE(B7:M7))),"")</f>
        <v>86.74193388465221</v>
      </c>
      <c r="O7" s="18">
        <v>86.96829272032511</v>
      </c>
      <c r="P7" s="18">
        <v>86.97105076663992</v>
      </c>
      <c r="Q7" s="18">
        <v>86.74563613014023</v>
      </c>
    </row>
    <row r="8" spans="1:17" ht="21">
      <c r="A8" s="19" t="s">
        <v>49</v>
      </c>
      <c r="B8" s="63">
        <v>86.06168446026096</v>
      </c>
      <c r="C8" s="63">
        <v>87.9914004914005</v>
      </c>
      <c r="D8" s="63">
        <v>86</v>
      </c>
      <c r="E8" s="63">
        <v>86.75862068965517</v>
      </c>
      <c r="F8" s="63">
        <v>86.09943977591037</v>
      </c>
      <c r="G8" s="63">
        <v>86.64736164736165</v>
      </c>
      <c r="H8" s="63">
        <v>87.21928665785997</v>
      </c>
      <c r="I8" s="63" t="s">
        <v>64</v>
      </c>
      <c r="J8" s="63" t="s">
        <v>64</v>
      </c>
      <c r="K8" s="63" t="s">
        <v>64</v>
      </c>
      <c r="L8" s="63" t="s">
        <v>64</v>
      </c>
      <c r="M8" s="63" t="s">
        <v>64</v>
      </c>
      <c r="N8" s="21">
        <f t="shared" si="0"/>
        <v>86.6825419603498</v>
      </c>
      <c r="O8" s="22">
        <v>86.89023568713394</v>
      </c>
      <c r="P8" s="22">
        <v>87.0691279396968</v>
      </c>
      <c r="Q8" s="22">
        <v>86.93205430756</v>
      </c>
    </row>
    <row r="9" spans="1:17" ht="21">
      <c r="A9" s="19" t="s">
        <v>50</v>
      </c>
      <c r="B9" s="63">
        <v>87.82582938388626</v>
      </c>
      <c r="C9" s="63">
        <v>89.68596059113301</v>
      </c>
      <c r="D9" s="63">
        <v>89.12903225806451</v>
      </c>
      <c r="E9" s="63">
        <v>88.57044198895028</v>
      </c>
      <c r="F9" s="63">
        <v>88.67132867132868</v>
      </c>
      <c r="G9" s="63">
        <v>89.27190721649485</v>
      </c>
      <c r="H9" s="63">
        <v>89.17218543046359</v>
      </c>
      <c r="I9" s="63" t="s">
        <v>64</v>
      </c>
      <c r="J9" s="63" t="s">
        <v>64</v>
      </c>
      <c r="K9" s="63" t="s">
        <v>64</v>
      </c>
      <c r="L9" s="63" t="s">
        <v>64</v>
      </c>
      <c r="M9" s="63" t="s">
        <v>64</v>
      </c>
      <c r="N9" s="21">
        <f t="shared" si="0"/>
        <v>88.9038122200459</v>
      </c>
      <c r="O9" s="22">
        <v>88.83125207948012</v>
      </c>
      <c r="P9" s="22">
        <v>88.69113797344697</v>
      </c>
      <c r="Q9" s="22">
        <v>88.34876883763417</v>
      </c>
    </row>
    <row r="10" spans="1:17" ht="21">
      <c r="A10" s="19" t="s">
        <v>51</v>
      </c>
      <c r="B10" s="63">
        <v>90.94674556213019</v>
      </c>
      <c r="C10" s="63">
        <v>92.50614250614251</v>
      </c>
      <c r="D10" s="63">
        <v>91.5374677002584</v>
      </c>
      <c r="E10" s="63">
        <v>91.56293222683264</v>
      </c>
      <c r="F10" s="63">
        <v>91.97054698457224</v>
      </c>
      <c r="G10" s="63">
        <v>92.93548387096774</v>
      </c>
      <c r="H10" s="63">
        <v>92.1626984126984</v>
      </c>
      <c r="I10" s="63" t="s">
        <v>64</v>
      </c>
      <c r="J10" s="63" t="s">
        <v>64</v>
      </c>
      <c r="K10" s="63" t="s">
        <v>64</v>
      </c>
      <c r="L10" s="63" t="s">
        <v>64</v>
      </c>
      <c r="M10" s="63" t="s">
        <v>64</v>
      </c>
      <c r="N10" s="21">
        <f t="shared" si="0"/>
        <v>91.94600246622888</v>
      </c>
      <c r="O10" s="22">
        <v>91.4077924871607</v>
      </c>
      <c r="P10" s="22">
        <v>91.21000076264465</v>
      </c>
      <c r="Q10" s="22">
        <v>91.29332209808342</v>
      </c>
    </row>
    <row r="11" spans="1:17" ht="21">
      <c r="A11" s="19" t="s">
        <v>52</v>
      </c>
      <c r="B11" s="63">
        <v>89.40828402366864</v>
      </c>
      <c r="C11" s="63">
        <v>91.36977886977887</v>
      </c>
      <c r="D11" s="63">
        <v>90.5440414507772</v>
      </c>
      <c r="E11" s="63">
        <v>90.55172413793103</v>
      </c>
      <c r="F11" s="63">
        <v>91.24472573839662</v>
      </c>
      <c r="G11" s="63">
        <v>92.05426356589147</v>
      </c>
      <c r="H11" s="63">
        <v>91.09271523178808</v>
      </c>
      <c r="I11" s="63" t="s">
        <v>64</v>
      </c>
      <c r="J11" s="63" t="s">
        <v>64</v>
      </c>
      <c r="K11" s="63" t="s">
        <v>64</v>
      </c>
      <c r="L11" s="63" t="s">
        <v>64</v>
      </c>
      <c r="M11" s="63" t="s">
        <v>64</v>
      </c>
      <c r="N11" s="21">
        <f t="shared" si="0"/>
        <v>90.89507614546172</v>
      </c>
      <c r="O11" s="22">
        <v>90.1834953795908</v>
      </c>
      <c r="P11" s="22">
        <v>89.85034636457647</v>
      </c>
      <c r="Q11" s="22">
        <v>90.31118344365755</v>
      </c>
    </row>
    <row r="12" spans="1:17" ht="21">
      <c r="A12" s="19" t="s">
        <v>53</v>
      </c>
      <c r="B12" s="63">
        <v>87.20308788598575</v>
      </c>
      <c r="C12" s="63">
        <v>89.4963144963145</v>
      </c>
      <c r="D12" s="63">
        <v>89.01808785529715</v>
      </c>
      <c r="E12" s="63">
        <v>88.48547717842324</v>
      </c>
      <c r="F12" s="63">
        <v>88.41036414565826</v>
      </c>
      <c r="G12" s="63">
        <v>89.12903225806451</v>
      </c>
      <c r="H12" s="63">
        <v>88.7748344370861</v>
      </c>
      <c r="I12" s="63" t="s">
        <v>64</v>
      </c>
      <c r="J12" s="63" t="s">
        <v>64</v>
      </c>
      <c r="K12" s="63" t="s">
        <v>64</v>
      </c>
      <c r="L12" s="63" t="s">
        <v>64</v>
      </c>
      <c r="M12" s="63" t="s">
        <v>64</v>
      </c>
      <c r="N12" s="21">
        <f t="shared" si="0"/>
        <v>88.64531403668992</v>
      </c>
      <c r="O12" s="22">
        <v>88.45217112463534</v>
      </c>
      <c r="P12" s="22">
        <v>88.05761466732413</v>
      </c>
      <c r="Q12" s="22">
        <v>88.36409389408857</v>
      </c>
    </row>
    <row r="13" spans="1:17" ht="21">
      <c r="A13" s="19" t="s">
        <v>54</v>
      </c>
      <c r="B13" s="63">
        <v>89.60308056872039</v>
      </c>
      <c r="C13" s="63">
        <v>90.80565805658057</v>
      </c>
      <c r="D13" s="63">
        <v>90.63307493540051</v>
      </c>
      <c r="E13" s="63">
        <v>90.3103448275862</v>
      </c>
      <c r="F13" s="63">
        <v>90.7472067039106</v>
      </c>
      <c r="G13" s="63">
        <v>91.75257731958763</v>
      </c>
      <c r="H13" s="63">
        <v>90.29062087186261</v>
      </c>
      <c r="I13" s="63" t="s">
        <v>64</v>
      </c>
      <c r="J13" s="63" t="s">
        <v>64</v>
      </c>
      <c r="K13" s="63" t="s">
        <v>64</v>
      </c>
      <c r="L13" s="63" t="s">
        <v>64</v>
      </c>
      <c r="M13" s="63" t="s">
        <v>64</v>
      </c>
      <c r="N13" s="21">
        <f t="shared" si="0"/>
        <v>90.59179475480694</v>
      </c>
      <c r="O13" s="22">
        <v>90.28891530779896</v>
      </c>
      <c r="P13" s="22">
        <v>90.11445302087725</v>
      </c>
      <c r="Q13" s="22">
        <v>89.65324301798047</v>
      </c>
    </row>
    <row r="14" spans="1:17" ht="21">
      <c r="A14" s="19" t="s">
        <v>55</v>
      </c>
      <c r="B14" s="63">
        <v>91.073546856465</v>
      </c>
      <c r="C14" s="63">
        <v>91.82041820418205</v>
      </c>
      <c r="D14" s="63">
        <v>91.70967741935485</v>
      </c>
      <c r="E14" s="63">
        <v>92.06896551724138</v>
      </c>
      <c r="F14" s="63">
        <v>92.02797202797203</v>
      </c>
      <c r="G14" s="63">
        <v>93.84664948453609</v>
      </c>
      <c r="H14" s="63">
        <v>92.07397622192866</v>
      </c>
      <c r="I14" s="63" t="s">
        <v>64</v>
      </c>
      <c r="J14" s="63" t="s">
        <v>64</v>
      </c>
      <c r="K14" s="63" t="s">
        <v>64</v>
      </c>
      <c r="L14" s="63" t="s">
        <v>64</v>
      </c>
      <c r="M14" s="63" t="s">
        <v>64</v>
      </c>
      <c r="N14" s="21">
        <f t="shared" si="0"/>
        <v>92.0887436759543</v>
      </c>
      <c r="O14" s="22">
        <v>91.42504087078805</v>
      </c>
      <c r="P14" s="22">
        <v>91.32586218971387</v>
      </c>
      <c r="Q14" s="22">
        <v>90.72764396879249</v>
      </c>
    </row>
    <row r="15" spans="1:17" ht="21">
      <c r="A15" s="19" t="s">
        <v>56</v>
      </c>
      <c r="B15" s="63">
        <v>89.51421800947867</v>
      </c>
      <c r="C15" s="63">
        <v>90.6019656019656</v>
      </c>
      <c r="D15" s="63">
        <v>90.99740932642487</v>
      </c>
      <c r="E15" s="63">
        <v>90.29696132596685</v>
      </c>
      <c r="F15" s="63">
        <v>90.86134453781513</v>
      </c>
      <c r="G15" s="63">
        <v>92.26804123711341</v>
      </c>
      <c r="H15" s="63">
        <v>90.49668874172185</v>
      </c>
      <c r="I15" s="63" t="s">
        <v>64</v>
      </c>
      <c r="J15" s="63" t="s">
        <v>64</v>
      </c>
      <c r="K15" s="63" t="s">
        <v>64</v>
      </c>
      <c r="L15" s="63" t="s">
        <v>64</v>
      </c>
      <c r="M15" s="63" t="s">
        <v>64</v>
      </c>
      <c r="N15" s="21">
        <f t="shared" si="0"/>
        <v>90.71951839721234</v>
      </c>
      <c r="O15" s="22">
        <v>90.43064749613056</v>
      </c>
      <c r="P15" s="22">
        <v>89.98944343308703</v>
      </c>
      <c r="Q15" s="22">
        <v>89.5215495776772</v>
      </c>
    </row>
    <row r="16" spans="1:17" ht="21">
      <c r="A16" s="19" t="s">
        <v>57</v>
      </c>
      <c r="B16" s="63">
        <v>88.6417556346382</v>
      </c>
      <c r="C16" s="63">
        <v>90.28290282902829</v>
      </c>
      <c r="D16" s="63">
        <v>90.25259067357513</v>
      </c>
      <c r="E16" s="63">
        <v>89.65517241379311</v>
      </c>
      <c r="F16" s="63">
        <v>89.78230337078652</v>
      </c>
      <c r="G16" s="63">
        <v>90.49613402061856</v>
      </c>
      <c r="H16" s="63">
        <v>89.68253968253968</v>
      </c>
      <c r="I16" s="63" t="s">
        <v>64</v>
      </c>
      <c r="J16" s="63" t="s">
        <v>64</v>
      </c>
      <c r="K16" s="63" t="s">
        <v>64</v>
      </c>
      <c r="L16" s="63" t="s">
        <v>64</v>
      </c>
      <c r="M16" s="63" t="s">
        <v>64</v>
      </c>
      <c r="N16" s="21">
        <f t="shared" si="0"/>
        <v>89.82762837499706</v>
      </c>
      <c r="O16" s="22">
        <v>89.97641662329158</v>
      </c>
      <c r="P16" s="22">
        <v>89.36471628163717</v>
      </c>
      <c r="Q16" s="22">
        <v>88.96793604568599</v>
      </c>
    </row>
    <row r="17" spans="1:17" ht="21">
      <c r="A17" s="19" t="s">
        <v>58</v>
      </c>
      <c r="B17" s="63">
        <v>89.72156398104265</v>
      </c>
      <c r="C17" s="63">
        <v>90.86715867158671</v>
      </c>
      <c r="D17" s="63">
        <v>90.71798188874514</v>
      </c>
      <c r="E17" s="63">
        <v>90.15883977900553</v>
      </c>
      <c r="F17" s="63">
        <v>90.81346423562412</v>
      </c>
      <c r="G17" s="63">
        <v>91.34491634491636</v>
      </c>
      <c r="H17" s="63">
        <v>90.50925925925925</v>
      </c>
      <c r="I17" s="63" t="s">
        <v>64</v>
      </c>
      <c r="J17" s="63" t="s">
        <v>64</v>
      </c>
      <c r="K17" s="63" t="s">
        <v>64</v>
      </c>
      <c r="L17" s="63" t="s">
        <v>64</v>
      </c>
      <c r="M17" s="63" t="s">
        <v>64</v>
      </c>
      <c r="N17" s="21">
        <f t="shared" si="0"/>
        <v>90.59045488002569</v>
      </c>
      <c r="O17" s="22">
        <v>90.45830014753955</v>
      </c>
      <c r="P17" s="22">
        <v>90.01150434979307</v>
      </c>
      <c r="Q17" s="22">
        <v>89.30853559502572</v>
      </c>
    </row>
    <row r="18" spans="1:17" ht="21">
      <c r="A18" s="19" t="s">
        <v>59</v>
      </c>
      <c r="B18" s="63">
        <v>89.60308056872039</v>
      </c>
      <c r="C18" s="63">
        <v>90.54802955665025</v>
      </c>
      <c r="D18" s="63">
        <v>90.43927648578811</v>
      </c>
      <c r="E18" s="63">
        <v>89.95165745856355</v>
      </c>
      <c r="F18" s="63">
        <v>90.49789621318372</v>
      </c>
      <c r="G18" s="63">
        <v>90.85051546391753</v>
      </c>
      <c r="H18" s="63">
        <v>90.34391534391534</v>
      </c>
      <c r="I18" s="63" t="s">
        <v>64</v>
      </c>
      <c r="J18" s="63" t="s">
        <v>64</v>
      </c>
      <c r="K18" s="63" t="s">
        <v>64</v>
      </c>
      <c r="L18" s="63" t="s">
        <v>64</v>
      </c>
      <c r="M18" s="63" t="s">
        <v>64</v>
      </c>
      <c r="N18" s="21">
        <f t="shared" si="0"/>
        <v>90.31919587010556</v>
      </c>
      <c r="O18" s="22">
        <v>90.31040672053835</v>
      </c>
      <c r="P18" s="22">
        <v>89.79874544052164</v>
      </c>
      <c r="Q18" s="22">
        <v>89.09913224094213</v>
      </c>
    </row>
    <row r="19" spans="1:17" ht="21">
      <c r="A19" s="19" t="s">
        <v>60</v>
      </c>
      <c r="B19" s="63">
        <v>86.90758293838863</v>
      </c>
      <c r="C19" s="63">
        <v>88.31689272503083</v>
      </c>
      <c r="D19" s="63">
        <v>88.26002587322121</v>
      </c>
      <c r="E19" s="63">
        <v>87.51728907330568</v>
      </c>
      <c r="F19" s="63">
        <v>87.62306610407876</v>
      </c>
      <c r="G19" s="63">
        <v>88.48133848133848</v>
      </c>
      <c r="H19" s="63">
        <v>88.4920634920635</v>
      </c>
      <c r="I19" s="63" t="s">
        <v>64</v>
      </c>
      <c r="J19" s="63" t="s">
        <v>64</v>
      </c>
      <c r="K19" s="63" t="s">
        <v>64</v>
      </c>
      <c r="L19" s="63" t="s">
        <v>64</v>
      </c>
      <c r="M19" s="63" t="s">
        <v>64</v>
      </c>
      <c r="N19" s="21">
        <f t="shared" si="0"/>
        <v>87.94260838391816</v>
      </c>
      <c r="O19" s="22">
        <v>87.72619869874814</v>
      </c>
      <c r="P19" s="22">
        <v>87.18253641043368</v>
      </c>
      <c r="Q19" s="22">
        <v>86.48457847250019</v>
      </c>
    </row>
    <row r="20" spans="1:17" ht="21">
      <c r="A20" s="64" t="s">
        <v>61</v>
      </c>
      <c r="B20" s="65">
        <v>80.45292014302741</v>
      </c>
      <c r="C20" s="65">
        <v>82.13844252163165</v>
      </c>
      <c r="D20" s="65">
        <v>82.05461638491548</v>
      </c>
      <c r="E20" s="65">
        <v>82.19749652294854</v>
      </c>
      <c r="F20" s="65">
        <v>80.74753173483779</v>
      </c>
      <c r="G20" s="65">
        <v>81.2015503875969</v>
      </c>
      <c r="H20" s="65">
        <v>81.05858854860186</v>
      </c>
      <c r="I20" s="65" t="s">
        <v>64</v>
      </c>
      <c r="J20" s="65" t="s">
        <v>64</v>
      </c>
      <c r="K20" s="65" t="s">
        <v>64</v>
      </c>
      <c r="L20" s="65" t="s">
        <v>64</v>
      </c>
      <c r="M20" s="65" t="s">
        <v>64</v>
      </c>
      <c r="N20" s="25">
        <f t="shared" si="0"/>
        <v>81.40730660622282</v>
      </c>
      <c r="O20" s="66">
        <v>81.32886035758911</v>
      </c>
      <c r="P20" s="66">
        <v>81.0808897589189</v>
      </c>
      <c r="Q20" s="66">
        <v>79.6713687829372</v>
      </c>
    </row>
    <row r="21" spans="1:17" ht="21">
      <c r="A21" s="67" t="s">
        <v>62</v>
      </c>
      <c r="B21" s="68">
        <v>88.09863831162822</v>
      </c>
      <c r="C21" s="68">
        <v>89.57527966030541</v>
      </c>
      <c r="D21" s="68">
        <v>89.11311463089055</v>
      </c>
      <c r="E21" s="68">
        <v>88.9015525580271</v>
      </c>
      <c r="F21" s="68">
        <v>88.94902117066617</v>
      </c>
      <c r="G21" s="68">
        <v>89.83911105739712</v>
      </c>
      <c r="H21" s="68">
        <v>89.17424843942105</v>
      </c>
      <c r="I21" s="68" t="s">
        <v>64</v>
      </c>
      <c r="J21" s="68" t="s">
        <v>64</v>
      </c>
      <c r="K21" s="68" t="s">
        <v>64</v>
      </c>
      <c r="L21" s="68" t="s">
        <v>64</v>
      </c>
      <c r="M21" s="68" t="s">
        <v>64</v>
      </c>
      <c r="N21" s="29">
        <f t="shared" si="0"/>
        <v>89.09299511833366</v>
      </c>
      <c r="O21" s="69">
        <v>88.9055732643393</v>
      </c>
      <c r="P21" s="69">
        <v>88.62267352566512</v>
      </c>
      <c r="Q21" s="69">
        <v>88.24493188662179</v>
      </c>
    </row>
    <row r="22" spans="1:17" ht="21">
      <c r="A22" s="70" t="s">
        <v>63</v>
      </c>
      <c r="B22" s="71">
        <v>95.81839904420549</v>
      </c>
      <c r="C22" s="71">
        <v>95.48229548229548</v>
      </c>
      <c r="D22" s="71">
        <v>94.81382978723404</v>
      </c>
      <c r="E22" s="71">
        <v>95.81529581529581</v>
      </c>
      <c r="F22" s="71">
        <v>96.25360230547551</v>
      </c>
      <c r="G22" s="71">
        <v>96.50537634408602</v>
      </c>
      <c r="H22" s="71">
        <v>96.17486338797814</v>
      </c>
      <c r="I22" s="71" t="s">
        <v>64</v>
      </c>
      <c r="J22" s="71" t="s">
        <v>64</v>
      </c>
      <c r="K22" s="71" t="s">
        <v>64</v>
      </c>
      <c r="L22" s="71" t="s">
        <v>64</v>
      </c>
      <c r="M22" s="71" t="s">
        <v>64</v>
      </c>
      <c r="N22" s="29">
        <f t="shared" si="0"/>
        <v>95.83766602379579</v>
      </c>
      <c r="O22" s="72">
        <v>96.14557633695053</v>
      </c>
      <c r="P22" s="72">
        <v>96.78809076337599</v>
      </c>
      <c r="Q22" s="72">
        <v>95.53431356100128</v>
      </c>
    </row>
    <row r="23" spans="1:17" ht="21">
      <c r="A23" s="30" t="s">
        <v>22</v>
      </c>
      <c r="B23" s="31">
        <v>848</v>
      </c>
      <c r="C23" s="31">
        <v>840</v>
      </c>
      <c r="D23" s="31">
        <v>789</v>
      </c>
      <c r="E23" s="31">
        <v>737</v>
      </c>
      <c r="F23" s="31">
        <v>727</v>
      </c>
      <c r="G23" s="31">
        <v>782</v>
      </c>
      <c r="H23" s="31">
        <v>768</v>
      </c>
      <c r="I23" s="31" t="s">
        <v>64</v>
      </c>
      <c r="J23" s="31" t="s">
        <v>64</v>
      </c>
      <c r="K23" s="31" t="s">
        <v>64</v>
      </c>
      <c r="L23" s="31" t="s">
        <v>64</v>
      </c>
      <c r="M23" s="31" t="s">
        <v>64</v>
      </c>
      <c r="N23" s="32">
        <f>SUM(B23:M23)</f>
        <v>5491</v>
      </c>
      <c r="O23" s="34">
        <v>9665</v>
      </c>
      <c r="P23" s="34">
        <v>9154</v>
      </c>
      <c r="Q23" s="34">
        <v>9231</v>
      </c>
    </row>
    <row r="24" spans="1:17" ht="16.5">
      <c r="A24" s="35"/>
      <c r="B24" s="35"/>
      <c r="C24" s="7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3.25">
      <c r="A25" s="39"/>
      <c r="B25" s="40"/>
      <c r="C25" s="74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0"/>
      <c r="O25" s="41"/>
      <c r="P25" s="41"/>
      <c r="Q25" s="11"/>
    </row>
    <row r="26" spans="1:17" ht="26.25">
      <c r="A26" s="76" t="s">
        <v>47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26.25">
      <c r="A27" s="76" t="s">
        <v>23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26.25">
      <c r="A28" s="76" t="str">
        <f>+$A$3</f>
        <v>ประจำปีงบประมาณ 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23.2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0"/>
      <c r="O29" s="41"/>
      <c r="P29" s="41"/>
      <c r="Q29" s="11"/>
    </row>
    <row r="30" spans="1:17" s="14" customFormat="1" ht="23.25">
      <c r="A30" s="12" t="s">
        <v>2</v>
      </c>
      <c r="B30" s="13" t="s">
        <v>3</v>
      </c>
      <c r="C30" s="13" t="s">
        <v>4</v>
      </c>
      <c r="D30" s="13" t="s">
        <v>5</v>
      </c>
      <c r="E30" s="13" t="s">
        <v>6</v>
      </c>
      <c r="F30" s="13" t="s">
        <v>7</v>
      </c>
      <c r="G30" s="13" t="s">
        <v>8</v>
      </c>
      <c r="H30" s="13" t="s">
        <v>9</v>
      </c>
      <c r="I30" s="13" t="s">
        <v>10</v>
      </c>
      <c r="J30" s="13" t="s">
        <v>11</v>
      </c>
      <c r="K30" s="13" t="s">
        <v>12</v>
      </c>
      <c r="L30" s="13" t="s">
        <v>13</v>
      </c>
      <c r="M30" s="13" t="s">
        <v>14</v>
      </c>
      <c r="N30" s="13" t="str">
        <f>+$N$6</f>
        <v>ปี 2562</v>
      </c>
      <c r="O30" s="13" t="s">
        <v>15</v>
      </c>
      <c r="P30" s="13" t="s">
        <v>16</v>
      </c>
      <c r="Q30" s="13" t="s">
        <v>17</v>
      </c>
    </row>
    <row r="31" spans="1:17" s="43" customFormat="1" ht="21">
      <c r="A31" s="15" t="s">
        <v>48</v>
      </c>
      <c r="B31" s="62">
        <v>66.66666666666666</v>
      </c>
      <c r="C31" s="62">
        <v>77.77777777777779</v>
      </c>
      <c r="D31" s="62">
        <v>82.14285714285714</v>
      </c>
      <c r="E31" s="62">
        <v>88.88888888888889</v>
      </c>
      <c r="F31" s="62">
        <v>81.25</v>
      </c>
      <c r="G31" s="62">
        <v>83.33333333333334</v>
      </c>
      <c r="H31" s="62">
        <v>75</v>
      </c>
      <c r="I31" s="62" t="s">
        <v>64</v>
      </c>
      <c r="J31" s="62" t="s">
        <v>64</v>
      </c>
      <c r="K31" s="62" t="s">
        <v>64</v>
      </c>
      <c r="L31" s="62" t="s">
        <v>64</v>
      </c>
      <c r="M31" s="62" t="s">
        <v>64</v>
      </c>
      <c r="N31" s="17">
        <f aca="true" t="shared" si="1" ref="N31:N46">_xlfn.IFERROR(IF(ISERROR(AVERAGE(B31:M31)),"0",(AVERAGE(B31:M31))),"")</f>
        <v>79.29421768707483</v>
      </c>
      <c r="O31" s="18">
        <v>84.35929232804232</v>
      </c>
      <c r="P31" s="18">
        <v>82.03125</v>
      </c>
      <c r="Q31" s="18">
        <v>82.75483775483777</v>
      </c>
    </row>
    <row r="32" spans="1:17" s="43" customFormat="1" ht="21">
      <c r="A32" s="19" t="s">
        <v>49</v>
      </c>
      <c r="B32" s="63">
        <v>70.83333333333334</v>
      </c>
      <c r="C32" s="63">
        <v>86.11111111111111</v>
      </c>
      <c r="D32" s="63">
        <v>89.28571428571429</v>
      </c>
      <c r="E32" s="63">
        <v>88.88888888888889</v>
      </c>
      <c r="F32" s="63">
        <v>75</v>
      </c>
      <c r="G32" s="63">
        <v>75</v>
      </c>
      <c r="H32" s="63">
        <v>79.16666666666666</v>
      </c>
      <c r="I32" s="63" t="s">
        <v>64</v>
      </c>
      <c r="J32" s="63" t="s">
        <v>64</v>
      </c>
      <c r="K32" s="63" t="s">
        <v>64</v>
      </c>
      <c r="L32" s="63" t="s">
        <v>64</v>
      </c>
      <c r="M32" s="63" t="s">
        <v>64</v>
      </c>
      <c r="N32" s="21">
        <f t="shared" si="1"/>
        <v>80.61224489795917</v>
      </c>
      <c r="O32" s="22">
        <v>80.67377645502644</v>
      </c>
      <c r="P32" s="22">
        <v>81.32122507122507</v>
      </c>
      <c r="Q32" s="22">
        <v>82.86143254893254</v>
      </c>
    </row>
    <row r="33" spans="1:17" s="43" customFormat="1" ht="21">
      <c r="A33" s="19" t="s">
        <v>50</v>
      </c>
      <c r="B33" s="63">
        <v>70.83333333333334</v>
      </c>
      <c r="C33" s="63">
        <v>80.55555555555556</v>
      </c>
      <c r="D33" s="63">
        <v>85.71428571428571</v>
      </c>
      <c r="E33" s="63">
        <v>88.88888888888889</v>
      </c>
      <c r="F33" s="63">
        <v>75</v>
      </c>
      <c r="G33" s="63">
        <v>70.83333333333334</v>
      </c>
      <c r="H33" s="63">
        <v>77.08333333333334</v>
      </c>
      <c r="I33" s="63" t="s">
        <v>64</v>
      </c>
      <c r="J33" s="63" t="s">
        <v>64</v>
      </c>
      <c r="K33" s="63" t="s">
        <v>64</v>
      </c>
      <c r="L33" s="63" t="s">
        <v>64</v>
      </c>
      <c r="M33" s="63" t="s">
        <v>64</v>
      </c>
      <c r="N33" s="21">
        <f t="shared" si="1"/>
        <v>78.4155328798186</v>
      </c>
      <c r="O33" s="22">
        <v>80.70023148148148</v>
      </c>
      <c r="P33" s="22">
        <v>80.59849294224294</v>
      </c>
      <c r="Q33" s="22">
        <v>83.05155492655493</v>
      </c>
    </row>
    <row r="34" spans="1:17" s="43" customFormat="1" ht="21">
      <c r="A34" s="19" t="s">
        <v>51</v>
      </c>
      <c r="B34" s="63">
        <v>79.16666666666666</v>
      </c>
      <c r="C34" s="63">
        <v>83.33333333333334</v>
      </c>
      <c r="D34" s="63">
        <v>85.71428571428571</v>
      </c>
      <c r="E34" s="63">
        <v>83.33333333333334</v>
      </c>
      <c r="F34" s="63">
        <v>78.125</v>
      </c>
      <c r="G34" s="63">
        <v>79.16666666666666</v>
      </c>
      <c r="H34" s="63">
        <v>81.25</v>
      </c>
      <c r="I34" s="63" t="s">
        <v>64</v>
      </c>
      <c r="J34" s="63" t="s">
        <v>64</v>
      </c>
      <c r="K34" s="63" t="s">
        <v>64</v>
      </c>
      <c r="L34" s="63" t="s">
        <v>64</v>
      </c>
      <c r="M34" s="63" t="s">
        <v>64</v>
      </c>
      <c r="N34" s="21">
        <f t="shared" si="1"/>
        <v>81.44132653061224</v>
      </c>
      <c r="O34" s="22">
        <v>83.17054473304474</v>
      </c>
      <c r="P34" s="22">
        <v>78.26651936026936</v>
      </c>
      <c r="Q34" s="22">
        <v>82.43237086987088</v>
      </c>
    </row>
    <row r="35" spans="1:17" s="43" customFormat="1" ht="21">
      <c r="A35" s="19" t="s">
        <v>52</v>
      </c>
      <c r="B35" s="63">
        <v>75</v>
      </c>
      <c r="C35" s="63">
        <v>77.77777777777779</v>
      </c>
      <c r="D35" s="63">
        <v>85.71428571428571</v>
      </c>
      <c r="E35" s="63">
        <v>83.33333333333334</v>
      </c>
      <c r="F35" s="63">
        <v>75</v>
      </c>
      <c r="G35" s="63">
        <v>75</v>
      </c>
      <c r="H35" s="63">
        <v>75</v>
      </c>
      <c r="I35" s="63" t="s">
        <v>64</v>
      </c>
      <c r="J35" s="63" t="s">
        <v>64</v>
      </c>
      <c r="K35" s="63" t="s">
        <v>64</v>
      </c>
      <c r="L35" s="63" t="s">
        <v>64</v>
      </c>
      <c r="M35" s="63" t="s">
        <v>64</v>
      </c>
      <c r="N35" s="21">
        <f t="shared" si="1"/>
        <v>78.11791383219955</v>
      </c>
      <c r="O35" s="22">
        <v>81.65186087061086</v>
      </c>
      <c r="P35" s="22">
        <v>80.87962962962963</v>
      </c>
      <c r="Q35" s="22">
        <v>83.54859261109262</v>
      </c>
    </row>
    <row r="36" spans="1:17" s="43" customFormat="1" ht="21">
      <c r="A36" s="19" t="s">
        <v>53</v>
      </c>
      <c r="B36" s="63">
        <v>70.83333333333334</v>
      </c>
      <c r="C36" s="63">
        <v>72.22222222222221</v>
      </c>
      <c r="D36" s="63">
        <v>82.14285714285714</v>
      </c>
      <c r="E36" s="63">
        <v>86.11111111111111</v>
      </c>
      <c r="F36" s="63">
        <v>75</v>
      </c>
      <c r="G36" s="63">
        <v>75</v>
      </c>
      <c r="H36" s="63">
        <v>81.25</v>
      </c>
      <c r="I36" s="63" t="s">
        <v>64</v>
      </c>
      <c r="J36" s="63" t="s">
        <v>64</v>
      </c>
      <c r="K36" s="63" t="s">
        <v>64</v>
      </c>
      <c r="L36" s="63" t="s">
        <v>64</v>
      </c>
      <c r="M36" s="63" t="s">
        <v>64</v>
      </c>
      <c r="N36" s="21">
        <f t="shared" si="1"/>
        <v>77.50850340136056</v>
      </c>
      <c r="O36" s="22">
        <v>82.51660954785955</v>
      </c>
      <c r="P36" s="22">
        <v>80.38214678839678</v>
      </c>
      <c r="Q36" s="22">
        <v>84.52616827616828</v>
      </c>
    </row>
    <row r="37" spans="1:17" s="43" customFormat="1" ht="21">
      <c r="A37" s="19" t="s">
        <v>54</v>
      </c>
      <c r="B37" s="63">
        <v>83.33333333333334</v>
      </c>
      <c r="C37" s="63">
        <v>80.55555555555556</v>
      </c>
      <c r="D37" s="63">
        <v>89.28571428571429</v>
      </c>
      <c r="E37" s="63">
        <v>88.88888888888889</v>
      </c>
      <c r="F37" s="63">
        <v>78.125</v>
      </c>
      <c r="G37" s="63">
        <v>79.16666666666666</v>
      </c>
      <c r="H37" s="63">
        <v>75</v>
      </c>
      <c r="I37" s="63" t="s">
        <v>64</v>
      </c>
      <c r="J37" s="63" t="s">
        <v>64</v>
      </c>
      <c r="K37" s="63" t="s">
        <v>64</v>
      </c>
      <c r="L37" s="63" t="s">
        <v>64</v>
      </c>
      <c r="M37" s="63" t="s">
        <v>64</v>
      </c>
      <c r="N37" s="21">
        <f t="shared" si="1"/>
        <v>82.05073696145124</v>
      </c>
      <c r="O37" s="22">
        <v>82.43807118807118</v>
      </c>
      <c r="P37" s="22">
        <v>78.91782407407408</v>
      </c>
      <c r="Q37" s="22">
        <v>80.81328393828393</v>
      </c>
    </row>
    <row r="38" spans="1:17" s="43" customFormat="1" ht="21">
      <c r="A38" s="19" t="s">
        <v>55</v>
      </c>
      <c r="B38" s="63">
        <v>70.83333333333334</v>
      </c>
      <c r="C38" s="63">
        <v>69.44444444444444</v>
      </c>
      <c r="D38" s="63">
        <v>89.28571428571429</v>
      </c>
      <c r="E38" s="63">
        <v>88.88888888888889</v>
      </c>
      <c r="F38" s="63">
        <v>75</v>
      </c>
      <c r="G38" s="63">
        <v>83.33333333333334</v>
      </c>
      <c r="H38" s="63">
        <v>81.25</v>
      </c>
      <c r="I38" s="63" t="s">
        <v>64</v>
      </c>
      <c r="J38" s="63" t="s">
        <v>64</v>
      </c>
      <c r="K38" s="63" t="s">
        <v>64</v>
      </c>
      <c r="L38" s="63" t="s">
        <v>64</v>
      </c>
      <c r="M38" s="63" t="s">
        <v>64</v>
      </c>
      <c r="N38" s="21">
        <f t="shared" si="1"/>
        <v>79.71938775510205</v>
      </c>
      <c r="O38" s="22">
        <v>82.96634499759499</v>
      </c>
      <c r="P38" s="22">
        <v>80.77303483553484</v>
      </c>
      <c r="Q38" s="22">
        <v>84.91345460095461</v>
      </c>
    </row>
    <row r="39" spans="1:17" s="43" customFormat="1" ht="21">
      <c r="A39" s="19" t="s">
        <v>56</v>
      </c>
      <c r="B39" s="63">
        <v>75</v>
      </c>
      <c r="C39" s="63">
        <v>72.22222222222221</v>
      </c>
      <c r="D39" s="63">
        <v>85.71428571428571</v>
      </c>
      <c r="E39" s="63">
        <v>88.88888888888889</v>
      </c>
      <c r="F39" s="63">
        <v>75</v>
      </c>
      <c r="G39" s="63">
        <v>75</v>
      </c>
      <c r="H39" s="63">
        <v>77.08333333333334</v>
      </c>
      <c r="I39" s="63" t="s">
        <v>64</v>
      </c>
      <c r="J39" s="63" t="s">
        <v>64</v>
      </c>
      <c r="K39" s="63" t="s">
        <v>64</v>
      </c>
      <c r="L39" s="63" t="s">
        <v>64</v>
      </c>
      <c r="M39" s="63" t="s">
        <v>64</v>
      </c>
      <c r="N39" s="21">
        <f t="shared" si="1"/>
        <v>78.4155328798186</v>
      </c>
      <c r="O39" s="22">
        <v>82.16277356902356</v>
      </c>
      <c r="P39" s="22">
        <v>81.9330727143227</v>
      </c>
      <c r="Q39" s="22">
        <v>80.54288304288305</v>
      </c>
    </row>
    <row r="40" spans="1:17" s="43" customFormat="1" ht="21">
      <c r="A40" s="19" t="s">
        <v>57</v>
      </c>
      <c r="B40" s="63">
        <v>70.83333333333334</v>
      </c>
      <c r="C40" s="63">
        <v>72.22222222222221</v>
      </c>
      <c r="D40" s="63">
        <v>92.85714285714286</v>
      </c>
      <c r="E40" s="63">
        <v>88.88888888888889</v>
      </c>
      <c r="F40" s="63">
        <v>75</v>
      </c>
      <c r="G40" s="63">
        <v>79.16666666666666</v>
      </c>
      <c r="H40" s="63">
        <v>79.16666666666666</v>
      </c>
      <c r="I40" s="63" t="s">
        <v>64</v>
      </c>
      <c r="J40" s="63" t="s">
        <v>64</v>
      </c>
      <c r="K40" s="63" t="s">
        <v>64</v>
      </c>
      <c r="L40" s="63" t="s">
        <v>64</v>
      </c>
      <c r="M40" s="63" t="s">
        <v>64</v>
      </c>
      <c r="N40" s="21">
        <f t="shared" si="1"/>
        <v>79.73356009070294</v>
      </c>
      <c r="O40" s="22">
        <v>82.22064393939394</v>
      </c>
      <c r="P40" s="22">
        <v>83.09290824915824</v>
      </c>
      <c r="Q40" s="22">
        <v>81.13850270100271</v>
      </c>
    </row>
    <row r="41" spans="1:17" s="43" customFormat="1" ht="21">
      <c r="A41" s="19" t="s">
        <v>58</v>
      </c>
      <c r="B41" s="63">
        <v>75</v>
      </c>
      <c r="C41" s="63">
        <v>77.77777777777779</v>
      </c>
      <c r="D41" s="63">
        <v>92.85714285714286</v>
      </c>
      <c r="E41" s="63">
        <v>91.66666666666666</v>
      </c>
      <c r="F41" s="63">
        <v>78.125</v>
      </c>
      <c r="G41" s="63">
        <v>79.16666666666666</v>
      </c>
      <c r="H41" s="63">
        <v>77.08333333333334</v>
      </c>
      <c r="I41" s="63" t="s">
        <v>64</v>
      </c>
      <c r="J41" s="63" t="s">
        <v>64</v>
      </c>
      <c r="K41" s="63" t="s">
        <v>64</v>
      </c>
      <c r="L41" s="63" t="s">
        <v>64</v>
      </c>
      <c r="M41" s="63" t="s">
        <v>64</v>
      </c>
      <c r="N41" s="21">
        <f t="shared" si="1"/>
        <v>81.66808390022676</v>
      </c>
      <c r="O41" s="22">
        <v>84.22371031746032</v>
      </c>
      <c r="P41" s="22">
        <v>79.89004629629629</v>
      </c>
      <c r="Q41" s="22">
        <v>78.1401468901469</v>
      </c>
    </row>
    <row r="42" spans="1:17" s="43" customFormat="1" ht="21">
      <c r="A42" s="19" t="s">
        <v>59</v>
      </c>
      <c r="B42" s="63">
        <v>70.83333333333334</v>
      </c>
      <c r="C42" s="63">
        <v>75</v>
      </c>
      <c r="D42" s="63">
        <v>92.85714285714286</v>
      </c>
      <c r="E42" s="63">
        <v>91.66666666666666</v>
      </c>
      <c r="F42" s="63">
        <v>78.125</v>
      </c>
      <c r="G42" s="63">
        <v>79.16666666666666</v>
      </c>
      <c r="H42" s="63">
        <v>77.08333333333334</v>
      </c>
      <c r="I42" s="63" t="s">
        <v>64</v>
      </c>
      <c r="J42" s="63" t="s">
        <v>64</v>
      </c>
      <c r="K42" s="63" t="s">
        <v>64</v>
      </c>
      <c r="L42" s="63" t="s">
        <v>64</v>
      </c>
      <c r="M42" s="63" t="s">
        <v>64</v>
      </c>
      <c r="N42" s="21">
        <f t="shared" si="1"/>
        <v>80.67602040816327</v>
      </c>
      <c r="O42" s="22">
        <v>84.25775613275613</v>
      </c>
      <c r="P42" s="22">
        <v>78.45643939393939</v>
      </c>
      <c r="Q42" s="22">
        <v>76.6860223110223</v>
      </c>
    </row>
    <row r="43" spans="1:17" s="43" customFormat="1" ht="21">
      <c r="A43" s="19" t="s">
        <v>60</v>
      </c>
      <c r="B43" s="63">
        <v>70.83333333333334</v>
      </c>
      <c r="C43" s="63">
        <v>75</v>
      </c>
      <c r="D43" s="63">
        <v>89.28571428571429</v>
      </c>
      <c r="E43" s="63">
        <v>88.88888888888889</v>
      </c>
      <c r="F43" s="63">
        <v>87.5</v>
      </c>
      <c r="G43" s="63">
        <v>95.83333333333334</v>
      </c>
      <c r="H43" s="63">
        <v>85.41666666666666</v>
      </c>
      <c r="I43" s="63" t="s">
        <v>64</v>
      </c>
      <c r="J43" s="63" t="s">
        <v>64</v>
      </c>
      <c r="K43" s="63" t="s">
        <v>64</v>
      </c>
      <c r="L43" s="63" t="s">
        <v>64</v>
      </c>
      <c r="M43" s="63" t="s">
        <v>64</v>
      </c>
      <c r="N43" s="21">
        <f t="shared" si="1"/>
        <v>84.6797052154195</v>
      </c>
      <c r="O43" s="22">
        <v>82.20576298701297</v>
      </c>
      <c r="P43" s="22">
        <v>78.09027777777777</v>
      </c>
      <c r="Q43" s="22">
        <v>76.51952214452214</v>
      </c>
    </row>
    <row r="44" spans="1:17" s="43" customFormat="1" ht="21">
      <c r="A44" s="64" t="s">
        <v>61</v>
      </c>
      <c r="B44" s="65">
        <v>66.66666666666666</v>
      </c>
      <c r="C44" s="65">
        <v>77.77777777777779</v>
      </c>
      <c r="D44" s="65">
        <v>85.71428571428571</v>
      </c>
      <c r="E44" s="65">
        <v>88.88888888888889</v>
      </c>
      <c r="F44" s="65">
        <v>75</v>
      </c>
      <c r="G44" s="65">
        <v>58.333333333333336</v>
      </c>
      <c r="H44" s="65">
        <v>77.08333333333334</v>
      </c>
      <c r="I44" s="65" t="s">
        <v>64</v>
      </c>
      <c r="J44" s="65" t="s">
        <v>64</v>
      </c>
      <c r="K44" s="65" t="s">
        <v>64</v>
      </c>
      <c r="L44" s="65" t="s">
        <v>64</v>
      </c>
      <c r="M44" s="65" t="s">
        <v>64</v>
      </c>
      <c r="N44" s="25">
        <f t="shared" si="1"/>
        <v>75.63775510204081</v>
      </c>
      <c r="O44" s="66">
        <v>78.23487854737854</v>
      </c>
      <c r="P44" s="66">
        <v>73.2505341880342</v>
      </c>
      <c r="Q44" s="66">
        <v>75.48076923076923</v>
      </c>
    </row>
    <row r="45" spans="1:17" s="43" customFormat="1" ht="21">
      <c r="A45" s="67" t="s">
        <v>62</v>
      </c>
      <c r="B45" s="68">
        <v>72.61904761904763</v>
      </c>
      <c r="C45" s="68">
        <v>76.98412698412699</v>
      </c>
      <c r="D45" s="68">
        <v>87.75510204081634</v>
      </c>
      <c r="E45" s="68">
        <v>88.29365079365081</v>
      </c>
      <c r="F45" s="68">
        <v>77.23214285714286</v>
      </c>
      <c r="G45" s="68">
        <v>77.67857142857142</v>
      </c>
      <c r="H45" s="68">
        <v>78.42261904761905</v>
      </c>
      <c r="I45" s="68" t="s">
        <v>64</v>
      </c>
      <c r="J45" s="68" t="s">
        <v>64</v>
      </c>
      <c r="K45" s="68" t="s">
        <v>64</v>
      </c>
      <c r="L45" s="68" t="s">
        <v>64</v>
      </c>
      <c r="M45" s="68" t="s">
        <v>64</v>
      </c>
      <c r="N45" s="29">
        <f t="shared" si="1"/>
        <v>79.85503725299645</v>
      </c>
      <c r="O45" s="69">
        <v>82.27016122105408</v>
      </c>
      <c r="P45" s="69">
        <v>79.84881438006438</v>
      </c>
      <c r="Q45" s="69">
        <v>80.95782441764585</v>
      </c>
    </row>
    <row r="46" spans="1:17" s="43" customFormat="1" ht="21">
      <c r="A46" s="70" t="s">
        <v>63</v>
      </c>
      <c r="B46" s="71">
        <v>100</v>
      </c>
      <c r="C46" s="71">
        <v>88.88888888888889</v>
      </c>
      <c r="D46" s="71">
        <v>100</v>
      </c>
      <c r="E46" s="71">
        <v>100</v>
      </c>
      <c r="F46" s="71">
        <v>100</v>
      </c>
      <c r="G46" s="71">
        <v>100</v>
      </c>
      <c r="H46" s="71">
        <v>100</v>
      </c>
      <c r="I46" s="71" t="s">
        <v>64</v>
      </c>
      <c r="J46" s="71" t="s">
        <v>64</v>
      </c>
      <c r="K46" s="71" t="s">
        <v>64</v>
      </c>
      <c r="L46" s="71" t="s">
        <v>64</v>
      </c>
      <c r="M46" s="71" t="s">
        <v>64</v>
      </c>
      <c r="N46" s="29">
        <f t="shared" si="1"/>
        <v>98.41269841269842</v>
      </c>
      <c r="O46" s="72">
        <v>96.92460317460318</v>
      </c>
      <c r="P46" s="72">
        <v>96.85185185185185</v>
      </c>
      <c r="Q46" s="72">
        <v>100</v>
      </c>
    </row>
    <row r="47" spans="1:17" ht="23.25">
      <c r="A47" s="3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10"/>
      <c r="O47" s="41"/>
      <c r="P47" s="41"/>
      <c r="Q47" s="11"/>
    </row>
    <row r="48" spans="1:17" ht="23.25">
      <c r="A48" s="3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10"/>
      <c r="O48" s="41"/>
      <c r="P48" s="41"/>
      <c r="Q48" s="11"/>
    </row>
    <row r="49" spans="1:17" ht="26.25">
      <c r="A49" s="76" t="s">
        <v>47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26.25">
      <c r="A50" s="76" t="s">
        <v>24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26.25">
      <c r="A51" s="76" t="str">
        <f>+$A$3</f>
        <v>ประจำปีงบประมาณ 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ht="23.25">
      <c r="A52" s="3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10"/>
      <c r="O52" s="41"/>
      <c r="P52" s="41"/>
      <c r="Q52" s="11"/>
    </row>
    <row r="53" spans="1:17" s="14" customFormat="1" ht="23.25">
      <c r="A53" s="12" t="s">
        <v>2</v>
      </c>
      <c r="B53" s="13" t="s">
        <v>3</v>
      </c>
      <c r="C53" s="13" t="s">
        <v>4</v>
      </c>
      <c r="D53" s="13" t="s">
        <v>5</v>
      </c>
      <c r="E53" s="13" t="s">
        <v>6</v>
      </c>
      <c r="F53" s="13" t="s">
        <v>7</v>
      </c>
      <c r="G53" s="13" t="s">
        <v>8</v>
      </c>
      <c r="H53" s="13" t="s">
        <v>9</v>
      </c>
      <c r="I53" s="13" t="s">
        <v>10</v>
      </c>
      <c r="J53" s="13" t="s">
        <v>11</v>
      </c>
      <c r="K53" s="13" t="s">
        <v>12</v>
      </c>
      <c r="L53" s="13" t="s">
        <v>13</v>
      </c>
      <c r="M53" s="13" t="s">
        <v>14</v>
      </c>
      <c r="N53" s="13" t="str">
        <f>+$N$6</f>
        <v>ปี 2562</v>
      </c>
      <c r="O53" s="13" t="s">
        <v>15</v>
      </c>
      <c r="P53" s="13" t="s">
        <v>16</v>
      </c>
      <c r="Q53" s="13" t="s">
        <v>17</v>
      </c>
    </row>
    <row r="54" spans="1:17" s="43" customFormat="1" ht="21">
      <c r="A54" s="15" t="s">
        <v>48</v>
      </c>
      <c r="B54" s="62">
        <v>95.83333333333334</v>
      </c>
      <c r="C54" s="62">
        <v>100</v>
      </c>
      <c r="D54" s="62">
        <v>83.33333333333334</v>
      </c>
      <c r="E54" s="62">
        <v>80.55555555555556</v>
      </c>
      <c r="F54" s="62">
        <v>95</v>
      </c>
      <c r="G54" s="62">
        <v>96.875</v>
      </c>
      <c r="H54" s="62">
        <v>90</v>
      </c>
      <c r="I54" s="62" t="s">
        <v>64</v>
      </c>
      <c r="J54" s="62" t="s">
        <v>64</v>
      </c>
      <c r="K54" s="62" t="s">
        <v>64</v>
      </c>
      <c r="L54" s="62" t="s">
        <v>64</v>
      </c>
      <c r="M54" s="62" t="s">
        <v>64</v>
      </c>
      <c r="N54" s="17">
        <f aca="true" t="shared" si="2" ref="N54:N69">_xlfn.IFERROR(IF(ISERROR(AVERAGE(B54:M54)),"0",(AVERAGE(B54:M54))),"")</f>
        <v>91.65674603174602</v>
      </c>
      <c r="O54" s="18">
        <v>93.19113756613756</v>
      </c>
      <c r="P54" s="18">
        <v>92.74553571428572</v>
      </c>
      <c r="Q54" s="18">
        <v>92.69841269841271</v>
      </c>
    </row>
    <row r="55" spans="1:17" s="43" customFormat="1" ht="21">
      <c r="A55" s="19" t="s">
        <v>49</v>
      </c>
      <c r="B55" s="63">
        <v>95.83333333333334</v>
      </c>
      <c r="C55" s="63">
        <v>100</v>
      </c>
      <c r="D55" s="63">
        <v>83.33333333333334</v>
      </c>
      <c r="E55" s="63">
        <v>83.33333333333334</v>
      </c>
      <c r="F55" s="63">
        <v>92.5</v>
      </c>
      <c r="G55" s="63">
        <v>93.75</v>
      </c>
      <c r="H55" s="63">
        <v>86.36363636363636</v>
      </c>
      <c r="I55" s="63" t="s">
        <v>64</v>
      </c>
      <c r="J55" s="63" t="s">
        <v>64</v>
      </c>
      <c r="K55" s="63" t="s">
        <v>64</v>
      </c>
      <c r="L55" s="63" t="s">
        <v>64</v>
      </c>
      <c r="M55" s="63" t="s">
        <v>64</v>
      </c>
      <c r="N55" s="21">
        <f t="shared" si="2"/>
        <v>90.73051948051948</v>
      </c>
      <c r="O55" s="22">
        <v>91.22685185185185</v>
      </c>
      <c r="P55" s="22">
        <v>92.39335317460318</v>
      </c>
      <c r="Q55" s="22">
        <v>91.70386904761904</v>
      </c>
    </row>
    <row r="56" spans="1:17" s="43" customFormat="1" ht="21">
      <c r="A56" s="19" t="s">
        <v>50</v>
      </c>
      <c r="B56" s="63">
        <v>95.83333333333334</v>
      </c>
      <c r="C56" s="63">
        <v>95</v>
      </c>
      <c r="D56" s="63">
        <v>87.5</v>
      </c>
      <c r="E56" s="63">
        <v>86.11111111111111</v>
      </c>
      <c r="F56" s="63">
        <v>97.5</v>
      </c>
      <c r="G56" s="63">
        <v>96.875</v>
      </c>
      <c r="H56" s="63">
        <v>95.45454545454545</v>
      </c>
      <c r="I56" s="63" t="s">
        <v>64</v>
      </c>
      <c r="J56" s="63" t="s">
        <v>64</v>
      </c>
      <c r="K56" s="63" t="s">
        <v>64</v>
      </c>
      <c r="L56" s="63" t="s">
        <v>64</v>
      </c>
      <c r="M56" s="63" t="s">
        <v>64</v>
      </c>
      <c r="N56" s="21">
        <f t="shared" si="2"/>
        <v>93.46771284271286</v>
      </c>
      <c r="O56" s="22">
        <v>91.54761904761905</v>
      </c>
      <c r="P56" s="22">
        <v>92.73313492063492</v>
      </c>
      <c r="Q56" s="22">
        <v>91.64930555555554</v>
      </c>
    </row>
    <row r="57" spans="1:17" s="43" customFormat="1" ht="21">
      <c r="A57" s="19" t="s">
        <v>51</v>
      </c>
      <c r="B57" s="63">
        <v>95.83333333333334</v>
      </c>
      <c r="C57" s="63">
        <v>95</v>
      </c>
      <c r="D57" s="63">
        <v>91.66666666666666</v>
      </c>
      <c r="E57" s="63">
        <v>86.11111111111111</v>
      </c>
      <c r="F57" s="63">
        <v>95</v>
      </c>
      <c r="G57" s="63">
        <v>96.875</v>
      </c>
      <c r="H57" s="63">
        <v>95.45454545454545</v>
      </c>
      <c r="I57" s="63" t="s">
        <v>64</v>
      </c>
      <c r="J57" s="63" t="s">
        <v>64</v>
      </c>
      <c r="K57" s="63" t="s">
        <v>64</v>
      </c>
      <c r="L57" s="63" t="s">
        <v>64</v>
      </c>
      <c r="M57" s="63" t="s">
        <v>64</v>
      </c>
      <c r="N57" s="21">
        <f t="shared" si="2"/>
        <v>93.70580808080808</v>
      </c>
      <c r="O57" s="22">
        <v>93.46560846560847</v>
      </c>
      <c r="P57" s="22">
        <v>96.16071428571428</v>
      </c>
      <c r="Q57" s="22">
        <v>94.52628968253968</v>
      </c>
    </row>
    <row r="58" spans="1:17" s="43" customFormat="1" ht="21">
      <c r="A58" s="19" t="s">
        <v>52</v>
      </c>
      <c r="B58" s="63">
        <v>95.83333333333334</v>
      </c>
      <c r="C58" s="63">
        <v>95</v>
      </c>
      <c r="D58" s="63">
        <v>95.83333333333334</v>
      </c>
      <c r="E58" s="63">
        <v>83.33333333333334</v>
      </c>
      <c r="F58" s="63">
        <v>95</v>
      </c>
      <c r="G58" s="63">
        <v>96.875</v>
      </c>
      <c r="H58" s="63">
        <v>95.45454545454545</v>
      </c>
      <c r="I58" s="63" t="s">
        <v>64</v>
      </c>
      <c r="J58" s="63" t="s">
        <v>64</v>
      </c>
      <c r="K58" s="63" t="s">
        <v>64</v>
      </c>
      <c r="L58" s="63" t="s">
        <v>64</v>
      </c>
      <c r="M58" s="63" t="s">
        <v>64</v>
      </c>
      <c r="N58" s="21">
        <f t="shared" si="2"/>
        <v>93.90422077922078</v>
      </c>
      <c r="O58" s="22">
        <v>91.38227513227514</v>
      </c>
      <c r="P58" s="22">
        <v>95.16865079365078</v>
      </c>
      <c r="Q58" s="22">
        <v>90.12400793650794</v>
      </c>
    </row>
    <row r="59" spans="1:17" s="43" customFormat="1" ht="21">
      <c r="A59" s="19" t="s">
        <v>53</v>
      </c>
      <c r="B59" s="63">
        <v>95.83333333333334</v>
      </c>
      <c r="C59" s="63">
        <v>95</v>
      </c>
      <c r="D59" s="63">
        <v>91.66666666666666</v>
      </c>
      <c r="E59" s="63">
        <v>83.33333333333334</v>
      </c>
      <c r="F59" s="63">
        <v>95</v>
      </c>
      <c r="G59" s="63">
        <v>96.875</v>
      </c>
      <c r="H59" s="63">
        <v>95.45454545454545</v>
      </c>
      <c r="I59" s="63" t="s">
        <v>64</v>
      </c>
      <c r="J59" s="63" t="s">
        <v>64</v>
      </c>
      <c r="K59" s="63" t="s">
        <v>64</v>
      </c>
      <c r="L59" s="63" t="s">
        <v>64</v>
      </c>
      <c r="M59" s="63" t="s">
        <v>64</v>
      </c>
      <c r="N59" s="21">
        <f t="shared" si="2"/>
        <v>93.30898268398269</v>
      </c>
      <c r="O59" s="22">
        <v>91.77579365079366</v>
      </c>
      <c r="P59" s="22">
        <v>92.3263888888889</v>
      </c>
      <c r="Q59" s="22">
        <v>90.07936507936508</v>
      </c>
    </row>
    <row r="60" spans="1:17" s="43" customFormat="1" ht="21">
      <c r="A60" s="19" t="s">
        <v>54</v>
      </c>
      <c r="B60" s="63">
        <v>95.83333333333334</v>
      </c>
      <c r="C60" s="63">
        <v>95</v>
      </c>
      <c r="D60" s="63">
        <v>91.66666666666666</v>
      </c>
      <c r="E60" s="63">
        <v>86.11111111111111</v>
      </c>
      <c r="F60" s="63">
        <v>97.5</v>
      </c>
      <c r="G60" s="63">
        <v>96.875</v>
      </c>
      <c r="H60" s="63">
        <v>95.45454545454545</v>
      </c>
      <c r="I60" s="63" t="s">
        <v>64</v>
      </c>
      <c r="J60" s="63" t="s">
        <v>64</v>
      </c>
      <c r="K60" s="63" t="s">
        <v>64</v>
      </c>
      <c r="L60" s="63" t="s">
        <v>64</v>
      </c>
      <c r="M60" s="63" t="s">
        <v>64</v>
      </c>
      <c r="N60" s="21">
        <f t="shared" si="2"/>
        <v>94.06295093795094</v>
      </c>
      <c r="O60" s="22">
        <v>92.53968253968253</v>
      </c>
      <c r="P60" s="22">
        <v>93.79712301587301</v>
      </c>
      <c r="Q60" s="22">
        <v>92.24454365079366</v>
      </c>
    </row>
    <row r="61" spans="1:17" s="43" customFormat="1" ht="21">
      <c r="A61" s="19" t="s">
        <v>55</v>
      </c>
      <c r="B61" s="63">
        <v>95.83333333333334</v>
      </c>
      <c r="C61" s="63">
        <v>100</v>
      </c>
      <c r="D61" s="63">
        <v>100</v>
      </c>
      <c r="E61" s="63">
        <v>86.11111111111111</v>
      </c>
      <c r="F61" s="63">
        <v>100</v>
      </c>
      <c r="G61" s="63">
        <v>96.875</v>
      </c>
      <c r="H61" s="63">
        <v>95.45454545454545</v>
      </c>
      <c r="I61" s="63" t="s">
        <v>64</v>
      </c>
      <c r="J61" s="63" t="s">
        <v>64</v>
      </c>
      <c r="K61" s="63" t="s">
        <v>64</v>
      </c>
      <c r="L61" s="63" t="s">
        <v>64</v>
      </c>
      <c r="M61" s="63" t="s">
        <v>64</v>
      </c>
      <c r="N61" s="21">
        <f t="shared" si="2"/>
        <v>96.3248556998557</v>
      </c>
      <c r="O61" s="22">
        <v>92.2387566137566</v>
      </c>
      <c r="P61" s="22">
        <v>94.6924603174603</v>
      </c>
      <c r="Q61" s="22">
        <v>91.61210317460318</v>
      </c>
    </row>
    <row r="62" spans="1:17" s="43" customFormat="1" ht="21">
      <c r="A62" s="19" t="s">
        <v>56</v>
      </c>
      <c r="B62" s="63">
        <v>95.83333333333334</v>
      </c>
      <c r="C62" s="63">
        <v>95</v>
      </c>
      <c r="D62" s="63">
        <v>91.66666666666666</v>
      </c>
      <c r="E62" s="63">
        <v>83.33333333333334</v>
      </c>
      <c r="F62" s="63">
        <v>97.5</v>
      </c>
      <c r="G62" s="63">
        <v>100</v>
      </c>
      <c r="H62" s="63">
        <v>93.18181818181817</v>
      </c>
      <c r="I62" s="63" t="s">
        <v>64</v>
      </c>
      <c r="J62" s="63" t="s">
        <v>64</v>
      </c>
      <c r="K62" s="63" t="s">
        <v>64</v>
      </c>
      <c r="L62" s="63" t="s">
        <v>64</v>
      </c>
      <c r="M62" s="63" t="s">
        <v>64</v>
      </c>
      <c r="N62" s="21">
        <f t="shared" si="2"/>
        <v>93.78787878787878</v>
      </c>
      <c r="O62" s="22">
        <v>93.9781746031746</v>
      </c>
      <c r="P62" s="22">
        <v>94.9404761904762</v>
      </c>
      <c r="Q62" s="22">
        <v>93.34573412698414</v>
      </c>
    </row>
    <row r="63" spans="1:17" s="43" customFormat="1" ht="21">
      <c r="A63" s="19" t="s">
        <v>57</v>
      </c>
      <c r="B63" s="63">
        <v>95.83333333333334</v>
      </c>
      <c r="C63" s="63">
        <v>95</v>
      </c>
      <c r="D63" s="63">
        <v>91.66666666666666</v>
      </c>
      <c r="E63" s="63">
        <v>83.33333333333334</v>
      </c>
      <c r="F63" s="63">
        <v>97.5</v>
      </c>
      <c r="G63" s="63">
        <v>100</v>
      </c>
      <c r="H63" s="63">
        <v>93.18181818181817</v>
      </c>
      <c r="I63" s="63" t="s">
        <v>64</v>
      </c>
      <c r="J63" s="63" t="s">
        <v>64</v>
      </c>
      <c r="K63" s="63" t="s">
        <v>64</v>
      </c>
      <c r="L63" s="63" t="s">
        <v>64</v>
      </c>
      <c r="M63" s="63" t="s">
        <v>64</v>
      </c>
      <c r="N63" s="21">
        <f t="shared" si="2"/>
        <v>93.78787878787878</v>
      </c>
      <c r="O63" s="22">
        <v>92.70502645502644</v>
      </c>
      <c r="P63" s="22">
        <v>93.77728174603175</v>
      </c>
      <c r="Q63" s="22">
        <v>92.53968253968254</v>
      </c>
    </row>
    <row r="64" spans="1:17" s="43" customFormat="1" ht="21">
      <c r="A64" s="19" t="s">
        <v>58</v>
      </c>
      <c r="B64" s="63">
        <v>95.83333333333334</v>
      </c>
      <c r="C64" s="63">
        <v>100</v>
      </c>
      <c r="D64" s="63">
        <v>91.66666666666666</v>
      </c>
      <c r="E64" s="63">
        <v>86.11111111111111</v>
      </c>
      <c r="F64" s="63">
        <v>97.5</v>
      </c>
      <c r="G64" s="63">
        <v>100</v>
      </c>
      <c r="H64" s="63">
        <v>93.18181818181817</v>
      </c>
      <c r="I64" s="63" t="s">
        <v>64</v>
      </c>
      <c r="J64" s="63" t="s">
        <v>64</v>
      </c>
      <c r="K64" s="63" t="s">
        <v>64</v>
      </c>
      <c r="L64" s="63" t="s">
        <v>64</v>
      </c>
      <c r="M64" s="63" t="s">
        <v>64</v>
      </c>
      <c r="N64" s="21">
        <f t="shared" si="2"/>
        <v>94.89898989898988</v>
      </c>
      <c r="O64" s="22">
        <v>92.82076719576719</v>
      </c>
      <c r="P64" s="22">
        <v>94.19394841269842</v>
      </c>
      <c r="Q64" s="22">
        <v>93.62103174603175</v>
      </c>
    </row>
    <row r="65" spans="1:17" s="43" customFormat="1" ht="21">
      <c r="A65" s="19" t="s">
        <v>59</v>
      </c>
      <c r="B65" s="63">
        <v>95.83333333333334</v>
      </c>
      <c r="C65" s="63">
        <v>100</v>
      </c>
      <c r="D65" s="63">
        <v>95.83333333333334</v>
      </c>
      <c r="E65" s="63">
        <v>83.33333333333334</v>
      </c>
      <c r="F65" s="63">
        <v>95</v>
      </c>
      <c r="G65" s="63">
        <v>93.75</v>
      </c>
      <c r="H65" s="63">
        <v>93.18181818181817</v>
      </c>
      <c r="I65" s="63" t="s">
        <v>64</v>
      </c>
      <c r="J65" s="63" t="s">
        <v>64</v>
      </c>
      <c r="K65" s="63" t="s">
        <v>64</v>
      </c>
      <c r="L65" s="63" t="s">
        <v>64</v>
      </c>
      <c r="M65" s="63" t="s">
        <v>64</v>
      </c>
      <c r="N65" s="21">
        <f t="shared" si="2"/>
        <v>93.84740259740259</v>
      </c>
      <c r="O65" s="22">
        <v>91.66335978835978</v>
      </c>
      <c r="P65" s="22">
        <v>93.65823412698411</v>
      </c>
      <c r="Q65" s="22">
        <v>94.6329365079365</v>
      </c>
    </row>
    <row r="66" spans="1:17" s="43" customFormat="1" ht="21">
      <c r="A66" s="19" t="s">
        <v>60</v>
      </c>
      <c r="B66" s="63">
        <v>95.83333333333334</v>
      </c>
      <c r="C66" s="63">
        <v>100</v>
      </c>
      <c r="D66" s="63">
        <v>91.66666666666666</v>
      </c>
      <c r="E66" s="63">
        <v>83.33333333333334</v>
      </c>
      <c r="F66" s="63">
        <v>95</v>
      </c>
      <c r="G66" s="63">
        <v>93.75</v>
      </c>
      <c r="H66" s="63">
        <v>93.18181818181817</v>
      </c>
      <c r="I66" s="63" t="s">
        <v>64</v>
      </c>
      <c r="J66" s="63" t="s">
        <v>64</v>
      </c>
      <c r="K66" s="63" t="s">
        <v>64</v>
      </c>
      <c r="L66" s="63" t="s">
        <v>64</v>
      </c>
      <c r="M66" s="63" t="s">
        <v>64</v>
      </c>
      <c r="N66" s="21">
        <f t="shared" si="2"/>
        <v>93.2521645021645</v>
      </c>
      <c r="O66" s="22">
        <v>91.29298941798942</v>
      </c>
      <c r="P66" s="22">
        <v>89.46924603174602</v>
      </c>
      <c r="Q66" s="22">
        <v>88.20188492063492</v>
      </c>
    </row>
    <row r="67" spans="1:17" s="43" customFormat="1" ht="21">
      <c r="A67" s="64" t="s">
        <v>61</v>
      </c>
      <c r="B67" s="65">
        <v>83.33333333333334</v>
      </c>
      <c r="C67" s="65">
        <v>87.5</v>
      </c>
      <c r="D67" s="65">
        <v>66.66666666666666</v>
      </c>
      <c r="E67" s="65">
        <v>66.66666666666666</v>
      </c>
      <c r="F67" s="65">
        <v>83.33333333333334</v>
      </c>
      <c r="G67" s="65">
        <v>80</v>
      </c>
      <c r="H67" s="65">
        <v>87.5</v>
      </c>
      <c r="I67" s="65" t="s">
        <v>64</v>
      </c>
      <c r="J67" s="65" t="s">
        <v>64</v>
      </c>
      <c r="K67" s="65" t="s">
        <v>64</v>
      </c>
      <c r="L67" s="65" t="s">
        <v>64</v>
      </c>
      <c r="M67" s="65" t="s">
        <v>64</v>
      </c>
      <c r="N67" s="25">
        <f t="shared" si="2"/>
        <v>79.28571428571429</v>
      </c>
      <c r="O67" s="66">
        <v>85.79365079365078</v>
      </c>
      <c r="P67" s="66">
        <v>86.40625</v>
      </c>
      <c r="Q67" s="66">
        <v>85.54563492063492</v>
      </c>
    </row>
    <row r="68" spans="1:17" s="43" customFormat="1" ht="21">
      <c r="A68" s="67" t="s">
        <v>62</v>
      </c>
      <c r="B68" s="68">
        <v>94.94047619047619</v>
      </c>
      <c r="C68" s="68">
        <v>96.60714285714286</v>
      </c>
      <c r="D68" s="68">
        <v>89.58333333333334</v>
      </c>
      <c r="E68" s="68">
        <v>82.93650793650795</v>
      </c>
      <c r="F68" s="68">
        <v>95.23809523809523</v>
      </c>
      <c r="G68" s="68">
        <v>95.66964285714286</v>
      </c>
      <c r="H68" s="68">
        <v>93.03571428571429</v>
      </c>
      <c r="I68" s="68" t="s">
        <v>64</v>
      </c>
      <c r="J68" s="68" t="s">
        <v>64</v>
      </c>
      <c r="K68" s="68" t="s">
        <v>64</v>
      </c>
      <c r="L68" s="68" t="s">
        <v>64</v>
      </c>
      <c r="M68" s="68" t="s">
        <v>64</v>
      </c>
      <c r="N68" s="29">
        <f t="shared" si="2"/>
        <v>92.57298752834468</v>
      </c>
      <c r="O68" s="69">
        <v>91.8301209372638</v>
      </c>
      <c r="P68" s="69">
        <v>93.03305697278911</v>
      </c>
      <c r="Q68" s="69">
        <v>91.60891439909295</v>
      </c>
    </row>
    <row r="69" spans="1:17" s="43" customFormat="1" ht="21">
      <c r="A69" s="70" t="s">
        <v>63</v>
      </c>
      <c r="B69" s="71">
        <v>100</v>
      </c>
      <c r="C69" s="71">
        <v>100</v>
      </c>
      <c r="D69" s="71">
        <v>100</v>
      </c>
      <c r="E69" s="71">
        <v>100</v>
      </c>
      <c r="F69" s="71">
        <v>100</v>
      </c>
      <c r="G69" s="71">
        <v>100</v>
      </c>
      <c r="H69" s="71">
        <v>100</v>
      </c>
      <c r="I69" s="71" t="s">
        <v>64</v>
      </c>
      <c r="J69" s="71" t="s">
        <v>64</v>
      </c>
      <c r="K69" s="71" t="s">
        <v>64</v>
      </c>
      <c r="L69" s="71" t="s">
        <v>64</v>
      </c>
      <c r="M69" s="71" t="s">
        <v>64</v>
      </c>
      <c r="N69" s="29">
        <f t="shared" si="2"/>
        <v>100</v>
      </c>
      <c r="O69" s="72">
        <v>91.20370370370371</v>
      </c>
      <c r="P69" s="72">
        <v>97.22222222222221</v>
      </c>
      <c r="Q69" s="72">
        <v>98.80952380952381</v>
      </c>
    </row>
    <row r="70" spans="1:17" s="43" customFormat="1" ht="2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7"/>
      <c r="L70" s="48"/>
      <c r="M70" s="48"/>
      <c r="N70" s="46"/>
      <c r="O70" s="49"/>
      <c r="P70" s="49"/>
      <c r="Q70" s="49"/>
    </row>
    <row r="71" spans="1:17" ht="23.25">
      <c r="A71" s="50"/>
      <c r="B71" s="10"/>
      <c r="C71" s="10"/>
      <c r="D71" s="10"/>
      <c r="E71" s="10"/>
      <c r="F71" s="10"/>
      <c r="G71" s="10"/>
      <c r="H71" s="10"/>
      <c r="I71" s="10"/>
      <c r="J71" s="10"/>
      <c r="K71" s="51"/>
      <c r="L71" s="52"/>
      <c r="M71" s="52"/>
      <c r="N71" s="10"/>
      <c r="O71" s="10"/>
      <c r="P71" s="10"/>
      <c r="Q71" s="11"/>
    </row>
    <row r="72" spans="1:17" ht="26.25">
      <c r="A72" s="76" t="s">
        <v>47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26.25">
      <c r="A73" s="76" t="s">
        <v>25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ht="26.25">
      <c r="A74" s="76" t="str">
        <f>+$A$3</f>
        <v>ประจำปีงบประมาณ 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1:17" ht="23.25">
      <c r="A75" s="3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10"/>
      <c r="O75" s="41"/>
      <c r="P75" s="41"/>
      <c r="Q75" s="11"/>
    </row>
    <row r="76" spans="1:17" s="14" customFormat="1" ht="23.25">
      <c r="A76" s="12" t="s">
        <v>2</v>
      </c>
      <c r="B76" s="13" t="s">
        <v>3</v>
      </c>
      <c r="C76" s="13" t="s">
        <v>4</v>
      </c>
      <c r="D76" s="13" t="s">
        <v>5</v>
      </c>
      <c r="E76" s="13" t="s">
        <v>6</v>
      </c>
      <c r="F76" s="13" t="s">
        <v>7</v>
      </c>
      <c r="G76" s="13" t="s">
        <v>8</v>
      </c>
      <c r="H76" s="13" t="s">
        <v>9</v>
      </c>
      <c r="I76" s="13" t="s">
        <v>10</v>
      </c>
      <c r="J76" s="13" t="s">
        <v>11</v>
      </c>
      <c r="K76" s="13" t="s">
        <v>12</v>
      </c>
      <c r="L76" s="13" t="s">
        <v>13</v>
      </c>
      <c r="M76" s="13" t="s">
        <v>14</v>
      </c>
      <c r="N76" s="13" t="str">
        <f>+$N$6</f>
        <v>ปี 2562</v>
      </c>
      <c r="O76" s="13" t="s">
        <v>15</v>
      </c>
      <c r="P76" s="13" t="s">
        <v>16</v>
      </c>
      <c r="Q76" s="13" t="s">
        <v>17</v>
      </c>
    </row>
    <row r="77" spans="1:17" s="43" customFormat="1" ht="21">
      <c r="A77" s="15" t="s">
        <v>48</v>
      </c>
      <c r="B77" s="62">
        <v>89.47368421052632</v>
      </c>
      <c r="C77" s="62">
        <v>88.63636363636364</v>
      </c>
      <c r="D77" s="62">
        <v>92.85714285714286</v>
      </c>
      <c r="E77" s="62">
        <v>85</v>
      </c>
      <c r="F77" s="62">
        <v>100</v>
      </c>
      <c r="G77" s="62">
        <v>90</v>
      </c>
      <c r="H77" s="62">
        <v>100</v>
      </c>
      <c r="I77" s="62" t="s">
        <v>64</v>
      </c>
      <c r="J77" s="62" t="s">
        <v>64</v>
      </c>
      <c r="K77" s="62" t="s">
        <v>64</v>
      </c>
      <c r="L77" s="62" t="s">
        <v>64</v>
      </c>
      <c r="M77" s="62" t="s">
        <v>64</v>
      </c>
      <c r="N77" s="17">
        <f aca="true" t="shared" si="3" ref="N77:N92">_xlfn.IFERROR(IF(ISERROR(AVERAGE(B77:M77)),"0",(AVERAGE(B77:M77))),"")</f>
        <v>92.28102724343327</v>
      </c>
      <c r="O77" s="18">
        <v>90.19263144263145</v>
      </c>
      <c r="P77" s="18">
        <v>91.1703574203574</v>
      </c>
      <c r="Q77" s="18">
        <v>94.12045130795133</v>
      </c>
    </row>
    <row r="78" spans="1:17" s="43" customFormat="1" ht="21">
      <c r="A78" s="19" t="s">
        <v>49</v>
      </c>
      <c r="B78" s="63">
        <v>89.47368421052632</v>
      </c>
      <c r="C78" s="63">
        <v>90.9090909090909</v>
      </c>
      <c r="D78" s="63">
        <v>94.64285714285714</v>
      </c>
      <c r="E78" s="63">
        <v>85</v>
      </c>
      <c r="F78" s="63">
        <v>97.5</v>
      </c>
      <c r="G78" s="63">
        <v>90</v>
      </c>
      <c r="H78" s="63">
        <v>100</v>
      </c>
      <c r="I78" s="63" t="s">
        <v>64</v>
      </c>
      <c r="J78" s="63" t="s">
        <v>64</v>
      </c>
      <c r="K78" s="63" t="s">
        <v>64</v>
      </c>
      <c r="L78" s="63" t="s">
        <v>64</v>
      </c>
      <c r="M78" s="63" t="s">
        <v>64</v>
      </c>
      <c r="N78" s="21">
        <f t="shared" si="3"/>
        <v>92.50366175178205</v>
      </c>
      <c r="O78" s="22">
        <v>90.53985366485365</v>
      </c>
      <c r="P78" s="22">
        <v>88.79237082362083</v>
      </c>
      <c r="Q78" s="22">
        <v>92.0713141025641</v>
      </c>
    </row>
    <row r="79" spans="1:17" s="43" customFormat="1" ht="21">
      <c r="A79" s="19" t="s">
        <v>50</v>
      </c>
      <c r="B79" s="63">
        <v>89.47368421052632</v>
      </c>
      <c r="C79" s="63">
        <v>95.45454545454545</v>
      </c>
      <c r="D79" s="63">
        <v>96.42857142857143</v>
      </c>
      <c r="E79" s="63">
        <v>90</v>
      </c>
      <c r="F79" s="63">
        <v>100</v>
      </c>
      <c r="G79" s="63">
        <v>90</v>
      </c>
      <c r="H79" s="63">
        <v>97.22222222222221</v>
      </c>
      <c r="I79" s="63" t="s">
        <v>64</v>
      </c>
      <c r="J79" s="63" t="s">
        <v>64</v>
      </c>
      <c r="K79" s="63" t="s">
        <v>64</v>
      </c>
      <c r="L79" s="63" t="s">
        <v>64</v>
      </c>
      <c r="M79" s="63" t="s">
        <v>64</v>
      </c>
      <c r="N79" s="21">
        <f t="shared" si="3"/>
        <v>94.08271761655219</v>
      </c>
      <c r="O79" s="22">
        <v>92.62075887075888</v>
      </c>
      <c r="P79" s="22">
        <v>91.0993346930847</v>
      </c>
      <c r="Q79" s="22">
        <v>94.51817858067858</v>
      </c>
    </row>
    <row r="80" spans="1:17" s="43" customFormat="1" ht="21">
      <c r="A80" s="19" t="s">
        <v>51</v>
      </c>
      <c r="B80" s="63">
        <v>89.47368421052632</v>
      </c>
      <c r="C80" s="63">
        <v>95.45454545454545</v>
      </c>
      <c r="D80" s="63">
        <v>98.21428571428571</v>
      </c>
      <c r="E80" s="63">
        <v>95</v>
      </c>
      <c r="F80" s="63">
        <v>97.5</v>
      </c>
      <c r="G80" s="63">
        <v>90</v>
      </c>
      <c r="H80" s="63">
        <v>97.22222222222221</v>
      </c>
      <c r="I80" s="63" t="s">
        <v>64</v>
      </c>
      <c r="J80" s="63" t="s">
        <v>64</v>
      </c>
      <c r="K80" s="63" t="s">
        <v>64</v>
      </c>
      <c r="L80" s="63" t="s">
        <v>64</v>
      </c>
      <c r="M80" s="63" t="s">
        <v>64</v>
      </c>
      <c r="N80" s="21">
        <f t="shared" si="3"/>
        <v>94.69496251451139</v>
      </c>
      <c r="O80" s="22">
        <v>92.58741258741259</v>
      </c>
      <c r="P80" s="22">
        <v>91.31325271950273</v>
      </c>
      <c r="Q80" s="22">
        <v>93.55550699300699</v>
      </c>
    </row>
    <row r="81" spans="1:17" s="43" customFormat="1" ht="21">
      <c r="A81" s="19" t="s">
        <v>52</v>
      </c>
      <c r="B81" s="63">
        <v>89.47368421052632</v>
      </c>
      <c r="C81" s="63">
        <v>97.72727272727273</v>
      </c>
      <c r="D81" s="63">
        <v>96.42857142857143</v>
      </c>
      <c r="E81" s="63">
        <v>95</v>
      </c>
      <c r="F81" s="63">
        <v>97.5</v>
      </c>
      <c r="G81" s="63">
        <v>90</v>
      </c>
      <c r="H81" s="63">
        <v>97.22222222222221</v>
      </c>
      <c r="I81" s="63" t="s">
        <v>64</v>
      </c>
      <c r="J81" s="63" t="s">
        <v>64</v>
      </c>
      <c r="K81" s="63" t="s">
        <v>64</v>
      </c>
      <c r="L81" s="63" t="s">
        <v>64</v>
      </c>
      <c r="M81" s="63" t="s">
        <v>64</v>
      </c>
      <c r="N81" s="21">
        <f t="shared" si="3"/>
        <v>94.76453579837039</v>
      </c>
      <c r="O81" s="22">
        <v>89.62202149702149</v>
      </c>
      <c r="P81" s="22">
        <v>90.39287101787102</v>
      </c>
      <c r="Q81" s="22">
        <v>91.25279234654234</v>
      </c>
    </row>
    <row r="82" spans="1:17" s="43" customFormat="1" ht="21">
      <c r="A82" s="19" t="s">
        <v>53</v>
      </c>
      <c r="B82" s="63">
        <v>89.47368421052632</v>
      </c>
      <c r="C82" s="63">
        <v>93.18181818181817</v>
      </c>
      <c r="D82" s="63">
        <v>96.42857142857143</v>
      </c>
      <c r="E82" s="63">
        <v>90</v>
      </c>
      <c r="F82" s="63">
        <v>97.5</v>
      </c>
      <c r="G82" s="63">
        <v>90</v>
      </c>
      <c r="H82" s="63">
        <v>97.22222222222221</v>
      </c>
      <c r="I82" s="63" t="s">
        <v>64</v>
      </c>
      <c r="J82" s="63" t="s">
        <v>64</v>
      </c>
      <c r="K82" s="63" t="s">
        <v>64</v>
      </c>
      <c r="L82" s="63" t="s">
        <v>64</v>
      </c>
      <c r="M82" s="63" t="s">
        <v>64</v>
      </c>
      <c r="N82" s="21">
        <f t="shared" si="3"/>
        <v>93.40089943473401</v>
      </c>
      <c r="O82" s="22">
        <v>92.68421393421391</v>
      </c>
      <c r="P82" s="22">
        <v>88.87334887334889</v>
      </c>
      <c r="Q82" s="22">
        <v>89.91841491841491</v>
      </c>
    </row>
    <row r="83" spans="1:17" s="43" customFormat="1" ht="21">
      <c r="A83" s="19" t="s">
        <v>54</v>
      </c>
      <c r="B83" s="63">
        <v>90.78947368421053</v>
      </c>
      <c r="C83" s="63">
        <v>97.72727272727273</v>
      </c>
      <c r="D83" s="63">
        <v>94.64285714285714</v>
      </c>
      <c r="E83" s="63">
        <v>90</v>
      </c>
      <c r="F83" s="63">
        <v>97.5</v>
      </c>
      <c r="G83" s="63">
        <v>92.5</v>
      </c>
      <c r="H83" s="63">
        <v>97.22222222222221</v>
      </c>
      <c r="I83" s="63" t="s">
        <v>64</v>
      </c>
      <c r="J83" s="63" t="s">
        <v>64</v>
      </c>
      <c r="K83" s="63" t="s">
        <v>64</v>
      </c>
      <c r="L83" s="63" t="s">
        <v>64</v>
      </c>
      <c r="M83" s="63" t="s">
        <v>64</v>
      </c>
      <c r="N83" s="21">
        <f t="shared" si="3"/>
        <v>94.34026082522323</v>
      </c>
      <c r="O83" s="22">
        <v>92.63969826469827</v>
      </c>
      <c r="P83" s="22">
        <v>90.54110819735821</v>
      </c>
      <c r="Q83" s="22">
        <v>89.70987924112923</v>
      </c>
    </row>
    <row r="84" spans="1:17" s="43" customFormat="1" ht="21">
      <c r="A84" s="19" t="s">
        <v>55</v>
      </c>
      <c r="B84" s="63">
        <v>93.42105263157895</v>
      </c>
      <c r="C84" s="63">
        <v>97.72727272727273</v>
      </c>
      <c r="D84" s="63">
        <v>94.64285714285714</v>
      </c>
      <c r="E84" s="63">
        <v>95</v>
      </c>
      <c r="F84" s="63">
        <v>97.5</v>
      </c>
      <c r="G84" s="63">
        <v>92.5</v>
      </c>
      <c r="H84" s="63">
        <v>97.22222222222221</v>
      </c>
      <c r="I84" s="63" t="s">
        <v>64</v>
      </c>
      <c r="J84" s="63" t="s">
        <v>64</v>
      </c>
      <c r="K84" s="63" t="s">
        <v>64</v>
      </c>
      <c r="L84" s="63" t="s">
        <v>64</v>
      </c>
      <c r="M84" s="63" t="s">
        <v>64</v>
      </c>
      <c r="N84" s="21">
        <f t="shared" si="3"/>
        <v>95.430486389133</v>
      </c>
      <c r="O84" s="22">
        <v>92.27353664853665</v>
      </c>
      <c r="P84" s="22">
        <v>91.06995435120437</v>
      </c>
      <c r="Q84" s="22">
        <v>90.98343207718206</v>
      </c>
    </row>
    <row r="85" spans="1:17" s="43" customFormat="1" ht="21">
      <c r="A85" s="19" t="s">
        <v>56</v>
      </c>
      <c r="B85" s="63">
        <v>92.10526315789474</v>
      </c>
      <c r="C85" s="63">
        <v>97.72727272727273</v>
      </c>
      <c r="D85" s="63">
        <v>94.64285714285714</v>
      </c>
      <c r="E85" s="63">
        <v>90</v>
      </c>
      <c r="F85" s="63">
        <v>100</v>
      </c>
      <c r="G85" s="63">
        <v>90</v>
      </c>
      <c r="H85" s="63">
        <v>97.22222222222221</v>
      </c>
      <c r="I85" s="63" t="s">
        <v>64</v>
      </c>
      <c r="J85" s="63" t="s">
        <v>64</v>
      </c>
      <c r="K85" s="63" t="s">
        <v>64</v>
      </c>
      <c r="L85" s="63" t="s">
        <v>64</v>
      </c>
      <c r="M85" s="63" t="s">
        <v>64</v>
      </c>
      <c r="N85" s="21">
        <f t="shared" si="3"/>
        <v>94.52823075003526</v>
      </c>
      <c r="O85" s="22">
        <v>91.26554001554001</v>
      </c>
      <c r="P85" s="22">
        <v>91.40066530691531</v>
      </c>
      <c r="Q85" s="22">
        <v>94.64958074333076</v>
      </c>
    </row>
    <row r="86" spans="1:17" s="43" customFormat="1" ht="21">
      <c r="A86" s="19" t="s">
        <v>57</v>
      </c>
      <c r="B86" s="63">
        <v>92.10526315789474</v>
      </c>
      <c r="C86" s="63">
        <v>97.72727272727273</v>
      </c>
      <c r="D86" s="63">
        <v>94.64285714285714</v>
      </c>
      <c r="E86" s="63">
        <v>90</v>
      </c>
      <c r="F86" s="63">
        <v>97.5</v>
      </c>
      <c r="G86" s="63">
        <v>90</v>
      </c>
      <c r="H86" s="63">
        <v>97.22222222222221</v>
      </c>
      <c r="I86" s="63" t="s">
        <v>64</v>
      </c>
      <c r="J86" s="63" t="s">
        <v>64</v>
      </c>
      <c r="K86" s="63" t="s">
        <v>64</v>
      </c>
      <c r="L86" s="63" t="s">
        <v>64</v>
      </c>
      <c r="M86" s="63" t="s">
        <v>64</v>
      </c>
      <c r="N86" s="21">
        <f t="shared" si="3"/>
        <v>94.1710878928924</v>
      </c>
      <c r="O86" s="22">
        <v>89.92715617715618</v>
      </c>
      <c r="P86" s="22">
        <v>91.34239024864026</v>
      </c>
      <c r="Q86" s="22">
        <v>94.23679908054908</v>
      </c>
    </row>
    <row r="87" spans="1:17" s="43" customFormat="1" ht="21">
      <c r="A87" s="19" t="s">
        <v>58</v>
      </c>
      <c r="B87" s="63">
        <v>89.47368421052632</v>
      </c>
      <c r="C87" s="63">
        <v>95.45454545454545</v>
      </c>
      <c r="D87" s="63">
        <v>96.42857142857143</v>
      </c>
      <c r="E87" s="63">
        <v>95</v>
      </c>
      <c r="F87" s="63">
        <v>100</v>
      </c>
      <c r="G87" s="63">
        <v>90</v>
      </c>
      <c r="H87" s="63">
        <v>97.22222222222221</v>
      </c>
      <c r="I87" s="63" t="s">
        <v>64</v>
      </c>
      <c r="J87" s="63" t="s">
        <v>64</v>
      </c>
      <c r="K87" s="63" t="s">
        <v>64</v>
      </c>
      <c r="L87" s="63" t="s">
        <v>64</v>
      </c>
      <c r="M87" s="63" t="s">
        <v>64</v>
      </c>
      <c r="N87" s="21">
        <f t="shared" si="3"/>
        <v>94.79700333083791</v>
      </c>
      <c r="O87" s="22">
        <v>89.97167184667184</v>
      </c>
      <c r="P87" s="22">
        <v>90.76546717171719</v>
      </c>
      <c r="Q87" s="22">
        <v>93.15009065009065</v>
      </c>
    </row>
    <row r="88" spans="1:17" s="43" customFormat="1" ht="21">
      <c r="A88" s="19" t="s">
        <v>59</v>
      </c>
      <c r="B88" s="63">
        <v>90.78947368421053</v>
      </c>
      <c r="C88" s="63">
        <v>97.72727272727273</v>
      </c>
      <c r="D88" s="63">
        <v>92.85714285714286</v>
      </c>
      <c r="E88" s="63">
        <v>90</v>
      </c>
      <c r="F88" s="63">
        <v>100</v>
      </c>
      <c r="G88" s="63">
        <v>90</v>
      </c>
      <c r="H88" s="63">
        <v>100</v>
      </c>
      <c r="I88" s="63" t="s">
        <v>64</v>
      </c>
      <c r="J88" s="63" t="s">
        <v>64</v>
      </c>
      <c r="K88" s="63" t="s">
        <v>64</v>
      </c>
      <c r="L88" s="63" t="s">
        <v>64</v>
      </c>
      <c r="M88" s="63" t="s">
        <v>64</v>
      </c>
      <c r="N88" s="21">
        <f t="shared" si="3"/>
        <v>94.4819841812323</v>
      </c>
      <c r="O88" s="22">
        <v>88.97387334887334</v>
      </c>
      <c r="P88" s="22">
        <v>90.2074834887335</v>
      </c>
      <c r="Q88" s="22">
        <v>92.91241744366745</v>
      </c>
    </row>
    <row r="89" spans="1:17" s="43" customFormat="1" ht="21">
      <c r="A89" s="19" t="s">
        <v>60</v>
      </c>
      <c r="B89" s="63">
        <v>89.47368421052632</v>
      </c>
      <c r="C89" s="63">
        <v>95.45454545454545</v>
      </c>
      <c r="D89" s="63">
        <v>92.85714285714286</v>
      </c>
      <c r="E89" s="63">
        <v>90</v>
      </c>
      <c r="F89" s="63">
        <v>95</v>
      </c>
      <c r="G89" s="63">
        <v>87.5</v>
      </c>
      <c r="H89" s="63">
        <v>100</v>
      </c>
      <c r="I89" s="63" t="s">
        <v>64</v>
      </c>
      <c r="J89" s="63" t="s">
        <v>64</v>
      </c>
      <c r="K89" s="63" t="s">
        <v>64</v>
      </c>
      <c r="L89" s="63" t="s">
        <v>64</v>
      </c>
      <c r="M89" s="63" t="s">
        <v>64</v>
      </c>
      <c r="N89" s="21">
        <f t="shared" si="3"/>
        <v>92.89791036031637</v>
      </c>
      <c r="O89" s="22">
        <v>88.82656695156696</v>
      </c>
      <c r="P89" s="22">
        <v>88.21702602952604</v>
      </c>
      <c r="Q89" s="22">
        <v>90.80634065009063</v>
      </c>
    </row>
    <row r="90" spans="1:17" s="43" customFormat="1" ht="21">
      <c r="A90" s="23" t="s">
        <v>61</v>
      </c>
      <c r="B90" s="65">
        <v>82.89473684210526</v>
      </c>
      <c r="C90" s="65">
        <v>81.81818181818183</v>
      </c>
      <c r="D90" s="65">
        <v>91.07142857142857</v>
      </c>
      <c r="E90" s="65">
        <v>65</v>
      </c>
      <c r="F90" s="65">
        <v>82.5</v>
      </c>
      <c r="G90" s="65">
        <v>87.5</v>
      </c>
      <c r="H90" s="65">
        <v>86.11111111111111</v>
      </c>
      <c r="I90" s="65" t="s">
        <v>64</v>
      </c>
      <c r="J90" s="65" t="s">
        <v>64</v>
      </c>
      <c r="K90" s="65" t="s">
        <v>64</v>
      </c>
      <c r="L90" s="65" t="s">
        <v>64</v>
      </c>
      <c r="M90" s="65" t="s">
        <v>64</v>
      </c>
      <c r="N90" s="25">
        <f t="shared" si="3"/>
        <v>82.4136369061181</v>
      </c>
      <c r="O90" s="26">
        <v>84.05076405076404</v>
      </c>
      <c r="P90" s="26">
        <v>82.09195318570319</v>
      </c>
      <c r="Q90" s="26">
        <v>78.31034706034707</v>
      </c>
    </row>
    <row r="91" spans="1:17" s="43" customFormat="1" ht="21">
      <c r="A91" s="27" t="s">
        <v>62</v>
      </c>
      <c r="B91" s="68">
        <v>89.84962406015038</v>
      </c>
      <c r="C91" s="68">
        <v>94.48051948051948</v>
      </c>
      <c r="D91" s="68">
        <v>94.7704081632653</v>
      </c>
      <c r="E91" s="68">
        <v>88.92857142857143</v>
      </c>
      <c r="F91" s="68">
        <v>97.14285714285714</v>
      </c>
      <c r="G91" s="68">
        <v>90</v>
      </c>
      <c r="H91" s="68">
        <v>97.2222222222222</v>
      </c>
      <c r="I91" s="68" t="s">
        <v>64</v>
      </c>
      <c r="J91" s="68" t="s">
        <v>64</v>
      </c>
      <c r="K91" s="68" t="s">
        <v>64</v>
      </c>
      <c r="L91" s="68" t="s">
        <v>64</v>
      </c>
      <c r="M91" s="68" t="s">
        <v>64</v>
      </c>
      <c r="N91" s="29">
        <f t="shared" si="3"/>
        <v>93.19917178536942</v>
      </c>
      <c r="O91" s="72">
        <v>90.44112137862139</v>
      </c>
      <c r="P91" s="72">
        <v>89.8055416805417</v>
      </c>
      <c r="Q91" s="72">
        <v>91.44253894253893</v>
      </c>
    </row>
    <row r="92" spans="1:17" s="43" customFormat="1" ht="21">
      <c r="A92" s="70" t="s">
        <v>63</v>
      </c>
      <c r="B92" s="71">
        <v>100</v>
      </c>
      <c r="C92" s="71">
        <v>84.61538461538461</v>
      </c>
      <c r="D92" s="71">
        <v>81.25</v>
      </c>
      <c r="E92" s="71">
        <v>100</v>
      </c>
      <c r="F92" s="71">
        <v>90.9090909090909</v>
      </c>
      <c r="G92" s="71">
        <v>100</v>
      </c>
      <c r="H92" s="71">
        <v>88.88888888888889</v>
      </c>
      <c r="I92" s="71" t="s">
        <v>64</v>
      </c>
      <c r="J92" s="71" t="s">
        <v>64</v>
      </c>
      <c r="K92" s="71" t="s">
        <v>64</v>
      </c>
      <c r="L92" s="71" t="s">
        <v>64</v>
      </c>
      <c r="M92" s="71" t="s">
        <v>64</v>
      </c>
      <c r="N92" s="29">
        <f t="shared" si="3"/>
        <v>92.2376234876235</v>
      </c>
      <c r="O92" s="72">
        <v>98.64718614718616</v>
      </c>
      <c r="P92" s="72">
        <v>99.24242424242425</v>
      </c>
      <c r="Q92" s="72">
        <v>98.95833333333333</v>
      </c>
    </row>
    <row r="93" spans="1:17" s="43" customFormat="1" ht="2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7"/>
      <c r="L93" s="53"/>
      <c r="M93" s="53"/>
      <c r="N93" s="46"/>
      <c r="O93" s="49"/>
      <c r="P93" s="49"/>
      <c r="Q93" s="49"/>
    </row>
    <row r="94" spans="1:17" ht="23.25">
      <c r="A94" s="50"/>
      <c r="B94" s="10"/>
      <c r="C94" s="10"/>
      <c r="D94" s="10"/>
      <c r="E94" s="10"/>
      <c r="F94" s="10"/>
      <c r="G94" s="10"/>
      <c r="H94" s="10"/>
      <c r="I94" s="10"/>
      <c r="J94" s="10"/>
      <c r="K94" s="51"/>
      <c r="L94" s="54"/>
      <c r="M94" s="54"/>
      <c r="N94" s="10"/>
      <c r="O94" s="10"/>
      <c r="P94" s="10"/>
      <c r="Q94" s="11"/>
    </row>
    <row r="95" spans="1:17" ht="26.25">
      <c r="A95" s="76" t="s">
        <v>47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1:17" ht="26.25">
      <c r="A96" s="76" t="s">
        <v>26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1:17" ht="26.25">
      <c r="A97" s="76" t="str">
        <f>+$A$3</f>
        <v>ประจำปีงบประมาณ 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1:17" ht="23.25">
      <c r="A98" s="3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10"/>
      <c r="O98" s="41"/>
      <c r="P98" s="41"/>
      <c r="Q98" s="11"/>
    </row>
    <row r="99" spans="1:17" s="14" customFormat="1" ht="23.25">
      <c r="A99" s="12" t="s">
        <v>2</v>
      </c>
      <c r="B99" s="13" t="s">
        <v>3</v>
      </c>
      <c r="C99" s="13" t="s">
        <v>4</v>
      </c>
      <c r="D99" s="13" t="s">
        <v>5</v>
      </c>
      <c r="E99" s="13" t="s">
        <v>6</v>
      </c>
      <c r="F99" s="13" t="s">
        <v>7</v>
      </c>
      <c r="G99" s="13" t="s">
        <v>8</v>
      </c>
      <c r="H99" s="13" t="s">
        <v>9</v>
      </c>
      <c r="I99" s="13" t="s">
        <v>10</v>
      </c>
      <c r="J99" s="13" t="s">
        <v>11</v>
      </c>
      <c r="K99" s="13" t="s">
        <v>12</v>
      </c>
      <c r="L99" s="13" t="s">
        <v>13</v>
      </c>
      <c r="M99" s="13" t="s">
        <v>14</v>
      </c>
      <c r="N99" s="13" t="str">
        <f>+$N$6</f>
        <v>ปี 2562</v>
      </c>
      <c r="O99" s="13" t="s">
        <v>15</v>
      </c>
      <c r="P99" s="13" t="s">
        <v>16</v>
      </c>
      <c r="Q99" s="13" t="s">
        <v>17</v>
      </c>
    </row>
    <row r="100" spans="1:17" s="43" customFormat="1" ht="21">
      <c r="A100" s="15" t="s">
        <v>48</v>
      </c>
      <c r="B100" s="62">
        <v>78.57142857142857</v>
      </c>
      <c r="C100" s="62">
        <v>78.57142857142857</v>
      </c>
      <c r="D100" s="62">
        <v>87.5</v>
      </c>
      <c r="E100" s="62">
        <v>88.88888888888889</v>
      </c>
      <c r="F100" s="62">
        <v>88.88888888888889</v>
      </c>
      <c r="G100" s="62">
        <v>93.75</v>
      </c>
      <c r="H100" s="62">
        <v>85</v>
      </c>
      <c r="I100" s="62" t="s">
        <v>64</v>
      </c>
      <c r="J100" s="62" t="s">
        <v>64</v>
      </c>
      <c r="K100" s="62" t="s">
        <v>64</v>
      </c>
      <c r="L100" s="62" t="s">
        <v>64</v>
      </c>
      <c r="M100" s="62" t="s">
        <v>64</v>
      </c>
      <c r="N100" s="17">
        <f aca="true" t="shared" si="4" ref="N100:N115">_xlfn.IFERROR(IF(ISERROR(AVERAGE(B100:M100)),"0",(AVERAGE(B100:M100))),"")</f>
        <v>85.88151927437642</v>
      </c>
      <c r="O100" s="18">
        <v>90.81382737632737</v>
      </c>
      <c r="P100" s="18">
        <v>90.23020382395383</v>
      </c>
      <c r="Q100" s="18">
        <v>92.213302353105</v>
      </c>
    </row>
    <row r="101" spans="1:17" s="43" customFormat="1" ht="21">
      <c r="A101" s="19" t="s">
        <v>49</v>
      </c>
      <c r="B101" s="63">
        <v>92.85714285714286</v>
      </c>
      <c r="C101" s="63">
        <v>89.28571428571429</v>
      </c>
      <c r="D101" s="63">
        <v>91.66666666666666</v>
      </c>
      <c r="E101" s="63">
        <v>86.11111111111111</v>
      </c>
      <c r="F101" s="63">
        <v>91.66666666666666</v>
      </c>
      <c r="G101" s="63">
        <v>93.75</v>
      </c>
      <c r="H101" s="63">
        <v>87.5</v>
      </c>
      <c r="I101" s="63" t="s">
        <v>64</v>
      </c>
      <c r="J101" s="63" t="s">
        <v>64</v>
      </c>
      <c r="K101" s="63" t="s">
        <v>64</v>
      </c>
      <c r="L101" s="63" t="s">
        <v>64</v>
      </c>
      <c r="M101" s="63" t="s">
        <v>64</v>
      </c>
      <c r="N101" s="21">
        <f t="shared" si="4"/>
        <v>90.40532879818593</v>
      </c>
      <c r="O101" s="22">
        <v>88.17932646057648</v>
      </c>
      <c r="P101" s="22">
        <v>88.53377525252525</v>
      </c>
      <c r="Q101" s="22">
        <v>91.12895084934559</v>
      </c>
    </row>
    <row r="102" spans="1:17" s="43" customFormat="1" ht="21">
      <c r="A102" s="19" t="s">
        <v>50</v>
      </c>
      <c r="B102" s="63">
        <v>92.85714285714286</v>
      </c>
      <c r="C102" s="63">
        <v>89.28571428571429</v>
      </c>
      <c r="D102" s="63">
        <v>91.66666666666666</v>
      </c>
      <c r="E102" s="63">
        <v>83.33333333333334</v>
      </c>
      <c r="F102" s="63">
        <v>91.66666666666666</v>
      </c>
      <c r="G102" s="63">
        <v>93.75</v>
      </c>
      <c r="H102" s="63">
        <v>90</v>
      </c>
      <c r="I102" s="63" t="s">
        <v>64</v>
      </c>
      <c r="J102" s="63" t="s">
        <v>64</v>
      </c>
      <c r="K102" s="63" t="s">
        <v>64</v>
      </c>
      <c r="L102" s="63" t="s">
        <v>64</v>
      </c>
      <c r="M102" s="63" t="s">
        <v>64</v>
      </c>
      <c r="N102" s="21">
        <f t="shared" si="4"/>
        <v>90.3656462585034</v>
      </c>
      <c r="O102" s="22">
        <v>91.23826405076404</v>
      </c>
      <c r="P102" s="22">
        <v>87.5523088023088</v>
      </c>
      <c r="Q102" s="22">
        <v>90.85056390977444</v>
      </c>
    </row>
    <row r="103" spans="1:17" s="43" customFormat="1" ht="21">
      <c r="A103" s="19" t="s">
        <v>51</v>
      </c>
      <c r="B103" s="63">
        <v>89.28571428571429</v>
      </c>
      <c r="C103" s="63">
        <v>85.71428571428571</v>
      </c>
      <c r="D103" s="63">
        <v>87.5</v>
      </c>
      <c r="E103" s="63">
        <v>91.66666666666666</v>
      </c>
      <c r="F103" s="63">
        <v>94.44444444444444</v>
      </c>
      <c r="G103" s="63">
        <v>87.5</v>
      </c>
      <c r="H103" s="63">
        <v>85</v>
      </c>
      <c r="I103" s="63" t="s">
        <v>64</v>
      </c>
      <c r="J103" s="63" t="s">
        <v>64</v>
      </c>
      <c r="K103" s="63" t="s">
        <v>64</v>
      </c>
      <c r="L103" s="63" t="s">
        <v>64</v>
      </c>
      <c r="M103" s="63" t="s">
        <v>64</v>
      </c>
      <c r="N103" s="21">
        <f t="shared" si="4"/>
        <v>88.73015873015872</v>
      </c>
      <c r="O103" s="22">
        <v>91.20977402227402</v>
      </c>
      <c r="P103" s="22">
        <v>88.22871572871573</v>
      </c>
      <c r="Q103" s="22">
        <v>89.81829573934839</v>
      </c>
    </row>
    <row r="104" spans="1:17" s="43" customFormat="1" ht="21">
      <c r="A104" s="19" t="s">
        <v>52</v>
      </c>
      <c r="B104" s="63">
        <v>82.14285714285714</v>
      </c>
      <c r="C104" s="63">
        <v>82.14285714285714</v>
      </c>
      <c r="D104" s="63">
        <v>87.5</v>
      </c>
      <c r="E104" s="63">
        <v>86.11111111111111</v>
      </c>
      <c r="F104" s="63">
        <v>91.66666666666666</v>
      </c>
      <c r="G104" s="63">
        <v>93.75</v>
      </c>
      <c r="H104" s="63">
        <v>85</v>
      </c>
      <c r="I104" s="63" t="s">
        <v>64</v>
      </c>
      <c r="J104" s="63" t="s">
        <v>64</v>
      </c>
      <c r="K104" s="63" t="s">
        <v>64</v>
      </c>
      <c r="L104" s="63" t="s">
        <v>64</v>
      </c>
      <c r="M104" s="63" t="s">
        <v>64</v>
      </c>
      <c r="N104" s="21">
        <f t="shared" si="4"/>
        <v>86.90192743764172</v>
      </c>
      <c r="O104" s="22">
        <v>89.17469683094681</v>
      </c>
      <c r="P104" s="22">
        <v>85.20111832611833</v>
      </c>
      <c r="Q104" s="22">
        <v>88.44489696463381</v>
      </c>
    </row>
    <row r="105" spans="1:17" s="43" customFormat="1" ht="21">
      <c r="A105" s="19" t="s">
        <v>53</v>
      </c>
      <c r="B105" s="63">
        <v>82.14285714285714</v>
      </c>
      <c r="C105" s="63">
        <v>82.14285714285714</v>
      </c>
      <c r="D105" s="63">
        <v>87.5</v>
      </c>
      <c r="E105" s="63">
        <v>86.11111111111111</v>
      </c>
      <c r="F105" s="63">
        <v>86.11111111111111</v>
      </c>
      <c r="G105" s="63">
        <v>93.75</v>
      </c>
      <c r="H105" s="63">
        <v>90</v>
      </c>
      <c r="I105" s="63" t="s">
        <v>64</v>
      </c>
      <c r="J105" s="63" t="s">
        <v>64</v>
      </c>
      <c r="K105" s="63" t="s">
        <v>64</v>
      </c>
      <c r="L105" s="63" t="s">
        <v>64</v>
      </c>
      <c r="M105" s="63" t="s">
        <v>64</v>
      </c>
      <c r="N105" s="21">
        <f t="shared" si="4"/>
        <v>86.82256235827664</v>
      </c>
      <c r="O105" s="22">
        <v>86.14228942353941</v>
      </c>
      <c r="P105" s="22">
        <v>88.09568903318903</v>
      </c>
      <c r="Q105" s="22">
        <v>90.7698499721526</v>
      </c>
    </row>
    <row r="106" spans="1:17" s="43" customFormat="1" ht="21">
      <c r="A106" s="19" t="s">
        <v>54</v>
      </c>
      <c r="B106" s="63">
        <v>89.28571428571429</v>
      </c>
      <c r="C106" s="63">
        <v>85.71428571428571</v>
      </c>
      <c r="D106" s="63">
        <v>87.5</v>
      </c>
      <c r="E106" s="63">
        <v>83.33333333333334</v>
      </c>
      <c r="F106" s="63">
        <v>91.66666666666666</v>
      </c>
      <c r="G106" s="63">
        <v>96.875</v>
      </c>
      <c r="H106" s="63">
        <v>85</v>
      </c>
      <c r="I106" s="63" t="s">
        <v>64</v>
      </c>
      <c r="J106" s="63" t="s">
        <v>64</v>
      </c>
      <c r="K106" s="63" t="s">
        <v>64</v>
      </c>
      <c r="L106" s="63" t="s">
        <v>64</v>
      </c>
      <c r="M106" s="63" t="s">
        <v>64</v>
      </c>
      <c r="N106" s="21">
        <f t="shared" si="4"/>
        <v>88.48214285714286</v>
      </c>
      <c r="O106" s="22">
        <v>86.97351259851261</v>
      </c>
      <c r="P106" s="22">
        <v>92.11084054834055</v>
      </c>
      <c r="Q106" s="22">
        <v>90.33312447786132</v>
      </c>
    </row>
    <row r="107" spans="1:17" s="43" customFormat="1" ht="21">
      <c r="A107" s="19" t="s">
        <v>55</v>
      </c>
      <c r="B107" s="63">
        <v>85.71428571428571</v>
      </c>
      <c r="C107" s="63">
        <v>85.71428571428571</v>
      </c>
      <c r="D107" s="63">
        <v>87.5</v>
      </c>
      <c r="E107" s="63">
        <v>86.11111111111111</v>
      </c>
      <c r="F107" s="63">
        <v>94.44444444444444</v>
      </c>
      <c r="G107" s="63">
        <v>90.625</v>
      </c>
      <c r="H107" s="63">
        <v>85</v>
      </c>
      <c r="I107" s="63" t="s">
        <v>64</v>
      </c>
      <c r="J107" s="63" t="s">
        <v>64</v>
      </c>
      <c r="K107" s="63" t="s">
        <v>64</v>
      </c>
      <c r="L107" s="63" t="s">
        <v>64</v>
      </c>
      <c r="M107" s="63" t="s">
        <v>64</v>
      </c>
      <c r="N107" s="21">
        <f t="shared" si="4"/>
        <v>87.87273242630386</v>
      </c>
      <c r="O107" s="22">
        <v>92.44393916268916</v>
      </c>
      <c r="P107" s="22">
        <v>91.64051226551227</v>
      </c>
      <c r="Q107" s="22">
        <v>92.09238373712058</v>
      </c>
    </row>
    <row r="108" spans="1:17" s="43" customFormat="1" ht="21">
      <c r="A108" s="19" t="s">
        <v>56</v>
      </c>
      <c r="B108" s="63">
        <v>82.14285714285714</v>
      </c>
      <c r="C108" s="63">
        <v>82.14285714285714</v>
      </c>
      <c r="D108" s="63">
        <v>91.66666666666666</v>
      </c>
      <c r="E108" s="63">
        <v>88.88888888888889</v>
      </c>
      <c r="F108" s="63">
        <v>94.44444444444444</v>
      </c>
      <c r="G108" s="63">
        <v>100</v>
      </c>
      <c r="H108" s="63">
        <v>85</v>
      </c>
      <c r="I108" s="63" t="s">
        <v>64</v>
      </c>
      <c r="J108" s="63" t="s">
        <v>64</v>
      </c>
      <c r="K108" s="63" t="s">
        <v>64</v>
      </c>
      <c r="L108" s="63" t="s">
        <v>64</v>
      </c>
      <c r="M108" s="63" t="s">
        <v>64</v>
      </c>
      <c r="N108" s="21">
        <f t="shared" si="4"/>
        <v>89.18367346938774</v>
      </c>
      <c r="O108" s="22">
        <v>90.95062923187923</v>
      </c>
      <c r="P108" s="22">
        <v>90.28724747474747</v>
      </c>
      <c r="Q108" s="22">
        <v>92.46793198273461</v>
      </c>
    </row>
    <row r="109" spans="1:17" s="43" customFormat="1" ht="21">
      <c r="A109" s="19" t="s">
        <v>57</v>
      </c>
      <c r="B109" s="63">
        <v>82.14285714285714</v>
      </c>
      <c r="C109" s="63">
        <v>85.71428571428571</v>
      </c>
      <c r="D109" s="63">
        <v>91.66666666666666</v>
      </c>
      <c r="E109" s="63">
        <v>86.11111111111111</v>
      </c>
      <c r="F109" s="63">
        <v>97.22222222222221</v>
      </c>
      <c r="G109" s="63">
        <v>96.875</v>
      </c>
      <c r="H109" s="63">
        <v>82.5</v>
      </c>
      <c r="I109" s="63" t="s">
        <v>64</v>
      </c>
      <c r="J109" s="63" t="s">
        <v>64</v>
      </c>
      <c r="K109" s="63" t="s">
        <v>64</v>
      </c>
      <c r="L109" s="63" t="s">
        <v>64</v>
      </c>
      <c r="M109" s="63" t="s">
        <v>64</v>
      </c>
      <c r="N109" s="21">
        <f t="shared" si="4"/>
        <v>88.89030612244899</v>
      </c>
      <c r="O109" s="22">
        <v>93.33681943056943</v>
      </c>
      <c r="P109" s="22">
        <v>90.05726911976915</v>
      </c>
      <c r="Q109" s="22">
        <v>92.3210804789752</v>
      </c>
    </row>
    <row r="110" spans="1:17" s="43" customFormat="1" ht="21">
      <c r="A110" s="19" t="s">
        <v>58</v>
      </c>
      <c r="B110" s="63">
        <v>89.28571428571429</v>
      </c>
      <c r="C110" s="63">
        <v>92.85714285714286</v>
      </c>
      <c r="D110" s="63">
        <v>91.66666666666666</v>
      </c>
      <c r="E110" s="63">
        <v>86.11111111111111</v>
      </c>
      <c r="F110" s="63">
        <v>91.66666666666666</v>
      </c>
      <c r="G110" s="63">
        <v>96.875</v>
      </c>
      <c r="H110" s="63">
        <v>87.5</v>
      </c>
      <c r="I110" s="63" t="s">
        <v>64</v>
      </c>
      <c r="J110" s="63" t="s">
        <v>64</v>
      </c>
      <c r="K110" s="63" t="s">
        <v>64</v>
      </c>
      <c r="L110" s="63" t="s">
        <v>64</v>
      </c>
      <c r="M110" s="63" t="s">
        <v>64</v>
      </c>
      <c r="N110" s="21">
        <f t="shared" si="4"/>
        <v>90.8517573696145</v>
      </c>
      <c r="O110" s="22">
        <v>93.62273721648721</v>
      </c>
      <c r="P110" s="22">
        <v>90.56164321789322</v>
      </c>
      <c r="Q110" s="22">
        <v>92.3786462684489</v>
      </c>
    </row>
    <row r="111" spans="1:17" s="43" customFormat="1" ht="21">
      <c r="A111" s="19" t="s">
        <v>59</v>
      </c>
      <c r="B111" s="63">
        <v>85.71428571428571</v>
      </c>
      <c r="C111" s="63">
        <v>82.14285714285714</v>
      </c>
      <c r="D111" s="63">
        <v>87.5</v>
      </c>
      <c r="E111" s="63">
        <v>80.55555555555556</v>
      </c>
      <c r="F111" s="63">
        <v>91.66666666666666</v>
      </c>
      <c r="G111" s="63">
        <v>90.625</v>
      </c>
      <c r="H111" s="63">
        <v>80</v>
      </c>
      <c r="I111" s="63" t="s">
        <v>64</v>
      </c>
      <c r="J111" s="63" t="s">
        <v>64</v>
      </c>
      <c r="K111" s="63" t="s">
        <v>64</v>
      </c>
      <c r="L111" s="63" t="s">
        <v>64</v>
      </c>
      <c r="M111" s="63" t="s">
        <v>64</v>
      </c>
      <c r="N111" s="21">
        <f t="shared" si="4"/>
        <v>85.45776643990929</v>
      </c>
      <c r="O111" s="22">
        <v>92.85634504384505</v>
      </c>
      <c r="P111" s="22">
        <v>91.53070887445887</v>
      </c>
      <c r="Q111" s="22">
        <v>92.76637774993037</v>
      </c>
    </row>
    <row r="112" spans="1:17" s="43" customFormat="1" ht="21">
      <c r="A112" s="19" t="s">
        <v>60</v>
      </c>
      <c r="B112" s="63">
        <v>71.42857142857143</v>
      </c>
      <c r="C112" s="63">
        <v>71.42857142857143</v>
      </c>
      <c r="D112" s="63">
        <v>83.33333333333334</v>
      </c>
      <c r="E112" s="63">
        <v>83.33333333333334</v>
      </c>
      <c r="F112" s="63">
        <v>88.88888888888889</v>
      </c>
      <c r="G112" s="63">
        <v>90.625</v>
      </c>
      <c r="H112" s="63">
        <v>87.5</v>
      </c>
      <c r="I112" s="63" t="s">
        <v>64</v>
      </c>
      <c r="J112" s="63" t="s">
        <v>64</v>
      </c>
      <c r="K112" s="63" t="s">
        <v>64</v>
      </c>
      <c r="L112" s="63" t="s">
        <v>64</v>
      </c>
      <c r="M112" s="63" t="s">
        <v>64</v>
      </c>
      <c r="N112" s="21">
        <f t="shared" si="4"/>
        <v>82.3625283446712</v>
      </c>
      <c r="O112" s="22">
        <v>89.99620171495171</v>
      </c>
      <c r="P112" s="22">
        <v>87.81340187590187</v>
      </c>
      <c r="Q112" s="22">
        <v>88.82984370648843</v>
      </c>
    </row>
    <row r="113" spans="1:17" s="43" customFormat="1" ht="21">
      <c r="A113" s="64" t="s">
        <v>61</v>
      </c>
      <c r="B113" s="65">
        <v>71.42857142857143</v>
      </c>
      <c r="C113" s="65">
        <v>71.42857142857143</v>
      </c>
      <c r="D113" s="65">
        <v>75</v>
      </c>
      <c r="E113" s="65">
        <v>75</v>
      </c>
      <c r="F113" s="65">
        <v>88.88888888888889</v>
      </c>
      <c r="G113" s="65">
        <v>81.25</v>
      </c>
      <c r="H113" s="65">
        <v>80</v>
      </c>
      <c r="I113" s="65" t="s">
        <v>64</v>
      </c>
      <c r="J113" s="65" t="s">
        <v>64</v>
      </c>
      <c r="K113" s="65" t="s">
        <v>64</v>
      </c>
      <c r="L113" s="65" t="s">
        <v>64</v>
      </c>
      <c r="M113" s="65" t="s">
        <v>64</v>
      </c>
      <c r="N113" s="25">
        <f t="shared" si="4"/>
        <v>77.57086167800455</v>
      </c>
      <c r="O113" s="66">
        <v>80.36407458282459</v>
      </c>
      <c r="P113" s="66">
        <v>80.15286796536796</v>
      </c>
      <c r="Q113" s="66">
        <v>80.95229392926761</v>
      </c>
    </row>
    <row r="114" spans="1:17" s="43" customFormat="1" ht="21">
      <c r="A114" s="67" t="s">
        <v>62</v>
      </c>
      <c r="B114" s="68">
        <v>83.92857142857142</v>
      </c>
      <c r="C114" s="68">
        <v>83.16326530612243</v>
      </c>
      <c r="D114" s="68">
        <v>87.79761904761902</v>
      </c>
      <c r="E114" s="68">
        <v>85.1190476190476</v>
      </c>
      <c r="F114" s="68">
        <v>91.66666666666666</v>
      </c>
      <c r="G114" s="68">
        <v>92.85714285714286</v>
      </c>
      <c r="H114" s="68">
        <v>85.35714285714286</v>
      </c>
      <c r="I114" s="68" t="s">
        <v>64</v>
      </c>
      <c r="J114" s="68" t="s">
        <v>64</v>
      </c>
      <c r="K114" s="68" t="s">
        <v>64</v>
      </c>
      <c r="L114" s="68" t="s">
        <v>64</v>
      </c>
      <c r="M114" s="68" t="s">
        <v>64</v>
      </c>
      <c r="N114" s="29">
        <f t="shared" si="4"/>
        <v>87.12706511175898</v>
      </c>
      <c r="O114" s="69">
        <v>89.80731693901338</v>
      </c>
      <c r="P114" s="69">
        <v>88.71402159348588</v>
      </c>
      <c r="Q114" s="69">
        <v>90.3833958656562</v>
      </c>
    </row>
    <row r="115" spans="1:17" s="43" customFormat="1" ht="21">
      <c r="A115" s="70" t="s">
        <v>63</v>
      </c>
      <c r="B115" s="71">
        <v>100</v>
      </c>
      <c r="C115" s="71">
        <v>100</v>
      </c>
      <c r="D115" s="71">
        <v>100</v>
      </c>
      <c r="E115" s="71">
        <v>88.88888888888889</v>
      </c>
      <c r="F115" s="71">
        <v>100</v>
      </c>
      <c r="G115" s="71">
        <v>100</v>
      </c>
      <c r="H115" s="71">
        <v>90</v>
      </c>
      <c r="I115" s="71" t="s">
        <v>64</v>
      </c>
      <c r="J115" s="71" t="s">
        <v>64</v>
      </c>
      <c r="K115" s="71" t="s">
        <v>64</v>
      </c>
      <c r="L115" s="71" t="s">
        <v>64</v>
      </c>
      <c r="M115" s="71" t="s">
        <v>64</v>
      </c>
      <c r="N115" s="29">
        <f t="shared" si="4"/>
        <v>96.98412698412699</v>
      </c>
      <c r="O115" s="72">
        <v>96.79533429533429</v>
      </c>
      <c r="P115" s="72">
        <v>94.92694805194806</v>
      </c>
      <c r="Q115" s="72">
        <v>94.81481481481482</v>
      </c>
    </row>
    <row r="116" spans="1:17" s="43" customFormat="1" ht="21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7"/>
      <c r="L116" s="53"/>
      <c r="M116" s="53"/>
      <c r="N116" s="46"/>
      <c r="O116" s="49"/>
      <c r="P116" s="49"/>
      <c r="Q116" s="49"/>
    </row>
    <row r="117" spans="1:17" ht="23.25">
      <c r="A117" s="3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10"/>
      <c r="O117" s="41"/>
      <c r="P117" s="41"/>
      <c r="Q117" s="11"/>
    </row>
    <row r="118" spans="1:17" ht="26.25">
      <c r="A118" s="76" t="s">
        <v>47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1:17" ht="26.25">
      <c r="A119" s="76" t="s">
        <v>27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26.25">
      <c r="A120" s="76" t="str">
        <f>+$A$3</f>
        <v>ประจำปีงบประมาณ 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1:17" ht="23.25">
      <c r="A121" s="3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10"/>
      <c r="O121" s="41"/>
      <c r="P121" s="41"/>
      <c r="Q121" s="11"/>
    </row>
    <row r="122" spans="1:17" s="14" customFormat="1" ht="23.25">
      <c r="A122" s="12" t="s">
        <v>2</v>
      </c>
      <c r="B122" s="13" t="s">
        <v>3</v>
      </c>
      <c r="C122" s="13" t="s">
        <v>4</v>
      </c>
      <c r="D122" s="13" t="s">
        <v>5</v>
      </c>
      <c r="E122" s="13" t="s">
        <v>6</v>
      </c>
      <c r="F122" s="13" t="s">
        <v>7</v>
      </c>
      <c r="G122" s="13" t="s">
        <v>8</v>
      </c>
      <c r="H122" s="13" t="s">
        <v>9</v>
      </c>
      <c r="I122" s="13" t="s">
        <v>10</v>
      </c>
      <c r="J122" s="13" t="s">
        <v>11</v>
      </c>
      <c r="K122" s="13" t="s">
        <v>12</v>
      </c>
      <c r="L122" s="13" t="s">
        <v>13</v>
      </c>
      <c r="M122" s="13" t="s">
        <v>14</v>
      </c>
      <c r="N122" s="13" t="str">
        <f>+$N$6</f>
        <v>ปี 2562</v>
      </c>
      <c r="O122" s="13" t="s">
        <v>15</v>
      </c>
      <c r="P122" s="13" t="s">
        <v>16</v>
      </c>
      <c r="Q122" s="13" t="s">
        <v>17</v>
      </c>
    </row>
    <row r="123" spans="1:17" s="43" customFormat="1" ht="21">
      <c r="A123" s="15" t="s">
        <v>48</v>
      </c>
      <c r="B123" s="62">
        <v>86.25</v>
      </c>
      <c r="C123" s="62">
        <v>90</v>
      </c>
      <c r="D123" s="62">
        <v>84.375</v>
      </c>
      <c r="E123" s="62">
        <v>86.02941176470588</v>
      </c>
      <c r="F123" s="62">
        <v>82.89473684210526</v>
      </c>
      <c r="G123" s="62">
        <v>85.60606060606061</v>
      </c>
      <c r="H123" s="62">
        <v>90.47619047619048</v>
      </c>
      <c r="I123" s="62" t="s">
        <v>64</v>
      </c>
      <c r="J123" s="62" t="s">
        <v>64</v>
      </c>
      <c r="K123" s="62" t="s">
        <v>64</v>
      </c>
      <c r="L123" s="62" t="s">
        <v>64</v>
      </c>
      <c r="M123" s="62" t="s">
        <v>64</v>
      </c>
      <c r="N123" s="17">
        <f aca="true" t="shared" si="5" ref="N123:N138">_xlfn.IFERROR(IF(ISERROR(AVERAGE(B123:M123)),"0",(AVERAGE(B123:M123))),"")</f>
        <v>86.51877138415173</v>
      </c>
      <c r="O123" s="18">
        <v>95.69948953328758</v>
      </c>
      <c r="P123" s="18">
        <v>95.36308483183483</v>
      </c>
      <c r="Q123" s="18">
        <v>93.2221538809605</v>
      </c>
    </row>
    <row r="124" spans="1:17" s="43" customFormat="1" ht="21">
      <c r="A124" s="19" t="s">
        <v>49</v>
      </c>
      <c r="B124" s="63">
        <v>85.625</v>
      </c>
      <c r="C124" s="63">
        <v>88.125</v>
      </c>
      <c r="D124" s="63">
        <v>84.375</v>
      </c>
      <c r="E124" s="63">
        <v>86.02941176470588</v>
      </c>
      <c r="F124" s="63">
        <v>80.26315789473685</v>
      </c>
      <c r="G124" s="63">
        <v>82.57575757575758</v>
      </c>
      <c r="H124" s="63">
        <v>91.66666666666666</v>
      </c>
      <c r="I124" s="63" t="s">
        <v>64</v>
      </c>
      <c r="J124" s="63" t="s">
        <v>64</v>
      </c>
      <c r="K124" s="63" t="s">
        <v>64</v>
      </c>
      <c r="L124" s="63" t="s">
        <v>64</v>
      </c>
      <c r="M124" s="63" t="s">
        <v>64</v>
      </c>
      <c r="N124" s="21">
        <f t="shared" si="5"/>
        <v>85.52285627169529</v>
      </c>
      <c r="O124" s="22">
        <v>95.24169038798841</v>
      </c>
      <c r="P124" s="22">
        <v>95.23461260961261</v>
      </c>
      <c r="Q124" s="22">
        <v>94.95826499207162</v>
      </c>
    </row>
    <row r="125" spans="1:17" s="43" customFormat="1" ht="21">
      <c r="A125" s="19" t="s">
        <v>50</v>
      </c>
      <c r="B125" s="63">
        <v>88.125</v>
      </c>
      <c r="C125" s="63">
        <v>88.75</v>
      </c>
      <c r="D125" s="63">
        <v>93.75</v>
      </c>
      <c r="E125" s="63">
        <v>87.5</v>
      </c>
      <c r="F125" s="63">
        <v>85.52631578947368</v>
      </c>
      <c r="G125" s="63">
        <v>88.63636363636364</v>
      </c>
      <c r="H125" s="63">
        <v>91.07142857142857</v>
      </c>
      <c r="I125" s="63" t="s">
        <v>64</v>
      </c>
      <c r="J125" s="63" t="s">
        <v>64</v>
      </c>
      <c r="K125" s="63" t="s">
        <v>64</v>
      </c>
      <c r="L125" s="63" t="s">
        <v>64</v>
      </c>
      <c r="M125" s="63" t="s">
        <v>64</v>
      </c>
      <c r="N125" s="21">
        <f t="shared" si="5"/>
        <v>89.05130114246656</v>
      </c>
      <c r="O125" s="22">
        <v>94.37635123541524</v>
      </c>
      <c r="P125" s="22">
        <v>93.18236393236394</v>
      </c>
      <c r="Q125" s="22">
        <v>90.94705355650251</v>
      </c>
    </row>
    <row r="126" spans="1:17" s="43" customFormat="1" ht="21">
      <c r="A126" s="19" t="s">
        <v>51</v>
      </c>
      <c r="B126" s="63">
        <v>92.5</v>
      </c>
      <c r="C126" s="63">
        <v>93.75</v>
      </c>
      <c r="D126" s="63">
        <v>93.75</v>
      </c>
      <c r="E126" s="63">
        <v>92.64705882352942</v>
      </c>
      <c r="F126" s="63">
        <v>92.10526315789474</v>
      </c>
      <c r="G126" s="63">
        <v>91.66666666666666</v>
      </c>
      <c r="H126" s="63">
        <v>93.45238095238095</v>
      </c>
      <c r="I126" s="63" t="s">
        <v>64</v>
      </c>
      <c r="J126" s="63" t="s">
        <v>64</v>
      </c>
      <c r="K126" s="63" t="s">
        <v>64</v>
      </c>
      <c r="L126" s="63" t="s">
        <v>64</v>
      </c>
      <c r="M126" s="63" t="s">
        <v>64</v>
      </c>
      <c r="N126" s="21">
        <f t="shared" si="5"/>
        <v>92.83876708578168</v>
      </c>
      <c r="O126" s="22">
        <v>90.86318388533986</v>
      </c>
      <c r="P126" s="22">
        <v>90.92220857845858</v>
      </c>
      <c r="Q126" s="22">
        <v>89.44231022070778</v>
      </c>
    </row>
    <row r="127" spans="1:17" s="43" customFormat="1" ht="21">
      <c r="A127" s="19" t="s">
        <v>52</v>
      </c>
      <c r="B127" s="63">
        <v>91.25</v>
      </c>
      <c r="C127" s="63">
        <v>91.25</v>
      </c>
      <c r="D127" s="63">
        <v>91.40625</v>
      </c>
      <c r="E127" s="63">
        <v>92.64705882352942</v>
      </c>
      <c r="F127" s="63">
        <v>91.66666666666666</v>
      </c>
      <c r="G127" s="63">
        <v>89.39393939393939</v>
      </c>
      <c r="H127" s="63">
        <v>92.85714285714286</v>
      </c>
      <c r="I127" s="63" t="s">
        <v>64</v>
      </c>
      <c r="J127" s="63" t="s">
        <v>64</v>
      </c>
      <c r="K127" s="63" t="s">
        <v>64</v>
      </c>
      <c r="L127" s="63" t="s">
        <v>64</v>
      </c>
      <c r="M127" s="63" t="s">
        <v>64</v>
      </c>
      <c r="N127" s="21">
        <f t="shared" si="5"/>
        <v>91.49586539161119</v>
      </c>
      <c r="O127" s="22">
        <v>89.38464233233022</v>
      </c>
      <c r="P127" s="22">
        <v>90.03249296999297</v>
      </c>
      <c r="Q127" s="22">
        <v>90.55523687285013</v>
      </c>
    </row>
    <row r="128" spans="1:17" s="43" customFormat="1" ht="21">
      <c r="A128" s="19" t="s">
        <v>53</v>
      </c>
      <c r="B128" s="63">
        <v>88.46153846153845</v>
      </c>
      <c r="C128" s="63">
        <v>90</v>
      </c>
      <c r="D128" s="63">
        <v>90.625</v>
      </c>
      <c r="E128" s="63">
        <v>88.23529411764706</v>
      </c>
      <c r="F128" s="63">
        <v>84.21052631578947</v>
      </c>
      <c r="G128" s="63">
        <v>85.9375</v>
      </c>
      <c r="H128" s="63">
        <v>91.66666666666666</v>
      </c>
      <c r="I128" s="63" t="s">
        <v>64</v>
      </c>
      <c r="J128" s="63" t="s">
        <v>64</v>
      </c>
      <c r="K128" s="63" t="s">
        <v>64</v>
      </c>
      <c r="L128" s="63" t="s">
        <v>64</v>
      </c>
      <c r="M128" s="63" t="s">
        <v>64</v>
      </c>
      <c r="N128" s="21">
        <f t="shared" si="5"/>
        <v>88.44807508023452</v>
      </c>
      <c r="O128" s="22">
        <v>89.30451412720201</v>
      </c>
      <c r="P128" s="22">
        <v>90.3221755096755</v>
      </c>
      <c r="Q128" s="22">
        <v>89.05355749739624</v>
      </c>
    </row>
    <row r="129" spans="1:17" s="43" customFormat="1" ht="21">
      <c r="A129" s="19" t="s">
        <v>54</v>
      </c>
      <c r="B129" s="63">
        <v>90</v>
      </c>
      <c r="C129" s="63">
        <v>90.625</v>
      </c>
      <c r="D129" s="63">
        <v>92.1875</v>
      </c>
      <c r="E129" s="63">
        <v>88.97058823529412</v>
      </c>
      <c r="F129" s="63">
        <v>86.8421052631579</v>
      </c>
      <c r="G129" s="63">
        <v>88.63636363636364</v>
      </c>
      <c r="H129" s="63">
        <v>93.45238095238095</v>
      </c>
      <c r="I129" s="63" t="s">
        <v>64</v>
      </c>
      <c r="J129" s="63" t="s">
        <v>64</v>
      </c>
      <c r="K129" s="63" t="s">
        <v>64</v>
      </c>
      <c r="L129" s="63" t="s">
        <v>64</v>
      </c>
      <c r="M129" s="63" t="s">
        <v>64</v>
      </c>
      <c r="N129" s="21">
        <f t="shared" si="5"/>
        <v>90.10199115531381</v>
      </c>
      <c r="O129" s="22">
        <v>91.12765242507436</v>
      </c>
      <c r="P129" s="22">
        <v>91.78315434565434</v>
      </c>
      <c r="Q129" s="22">
        <v>89.61484347175694</v>
      </c>
    </row>
    <row r="130" spans="1:17" s="43" customFormat="1" ht="21">
      <c r="A130" s="19" t="s">
        <v>55</v>
      </c>
      <c r="B130" s="63">
        <v>91.25</v>
      </c>
      <c r="C130" s="63">
        <v>92.94871794871796</v>
      </c>
      <c r="D130" s="63">
        <v>92.96875</v>
      </c>
      <c r="E130" s="63">
        <v>94.85294117647058</v>
      </c>
      <c r="F130" s="63">
        <v>93.42105263157895</v>
      </c>
      <c r="G130" s="63">
        <v>93.18181818181817</v>
      </c>
      <c r="H130" s="63">
        <v>92.26190476190477</v>
      </c>
      <c r="I130" s="63" t="s">
        <v>64</v>
      </c>
      <c r="J130" s="63" t="s">
        <v>64</v>
      </c>
      <c r="K130" s="63" t="s">
        <v>64</v>
      </c>
      <c r="L130" s="63" t="s">
        <v>64</v>
      </c>
      <c r="M130" s="63" t="s">
        <v>64</v>
      </c>
      <c r="N130" s="21">
        <f t="shared" si="5"/>
        <v>92.98359781435578</v>
      </c>
      <c r="O130" s="22">
        <v>90.85721230839624</v>
      </c>
      <c r="P130" s="22">
        <v>90.94082306582307</v>
      </c>
      <c r="Q130" s="22">
        <v>87.75516186435726</v>
      </c>
    </row>
    <row r="131" spans="1:17" s="43" customFormat="1" ht="21">
      <c r="A131" s="19" t="s">
        <v>56</v>
      </c>
      <c r="B131" s="63">
        <v>91.25</v>
      </c>
      <c r="C131" s="63">
        <v>93.75</v>
      </c>
      <c r="D131" s="63">
        <v>93.75</v>
      </c>
      <c r="E131" s="63">
        <v>91.91176470588235</v>
      </c>
      <c r="F131" s="63">
        <v>90.78947368421053</v>
      </c>
      <c r="G131" s="63">
        <v>90.9090909090909</v>
      </c>
      <c r="H131" s="63">
        <v>93.45238095238095</v>
      </c>
      <c r="I131" s="63" t="s">
        <v>64</v>
      </c>
      <c r="J131" s="63" t="s">
        <v>64</v>
      </c>
      <c r="K131" s="63" t="s">
        <v>64</v>
      </c>
      <c r="L131" s="63" t="s">
        <v>64</v>
      </c>
      <c r="M131" s="63" t="s">
        <v>64</v>
      </c>
      <c r="N131" s="21">
        <f t="shared" si="5"/>
        <v>92.25895860736638</v>
      </c>
      <c r="O131" s="22">
        <v>91.09354266758179</v>
      </c>
      <c r="P131" s="22">
        <v>89.44728997853997</v>
      </c>
      <c r="Q131" s="22">
        <v>89.4105856924907</v>
      </c>
    </row>
    <row r="132" spans="1:17" s="43" customFormat="1" ht="21">
      <c r="A132" s="19" t="s">
        <v>57</v>
      </c>
      <c r="B132" s="63">
        <v>90.625</v>
      </c>
      <c r="C132" s="63">
        <v>92.5</v>
      </c>
      <c r="D132" s="63">
        <v>90.625</v>
      </c>
      <c r="E132" s="63">
        <v>88.97058823529412</v>
      </c>
      <c r="F132" s="63">
        <v>88.1578947368421</v>
      </c>
      <c r="G132" s="63">
        <v>90.15151515151516</v>
      </c>
      <c r="H132" s="63">
        <v>92.26190476190477</v>
      </c>
      <c r="I132" s="63" t="s">
        <v>64</v>
      </c>
      <c r="J132" s="63" t="s">
        <v>64</v>
      </c>
      <c r="K132" s="63" t="s">
        <v>64</v>
      </c>
      <c r="L132" s="63" t="s">
        <v>64</v>
      </c>
      <c r="M132" s="63" t="s">
        <v>64</v>
      </c>
      <c r="N132" s="21">
        <f t="shared" si="5"/>
        <v>90.47027184079374</v>
      </c>
      <c r="O132" s="22">
        <v>91.25449696865705</v>
      </c>
      <c r="P132" s="22">
        <v>89.84911038036039</v>
      </c>
      <c r="Q132" s="22">
        <v>88.99675604353598</v>
      </c>
    </row>
    <row r="133" spans="1:17" s="43" customFormat="1" ht="21">
      <c r="A133" s="19" t="s">
        <v>58</v>
      </c>
      <c r="B133" s="63">
        <v>91.25</v>
      </c>
      <c r="C133" s="63">
        <v>91.25</v>
      </c>
      <c r="D133" s="63">
        <v>89.84375</v>
      </c>
      <c r="E133" s="63">
        <v>93.38235294117648</v>
      </c>
      <c r="F133" s="63">
        <v>88.1578947368421</v>
      </c>
      <c r="G133" s="63">
        <v>90.9090909090909</v>
      </c>
      <c r="H133" s="63">
        <v>92.26190476190477</v>
      </c>
      <c r="I133" s="63" t="s">
        <v>64</v>
      </c>
      <c r="J133" s="63" t="s">
        <v>64</v>
      </c>
      <c r="K133" s="63" t="s">
        <v>64</v>
      </c>
      <c r="L133" s="63" t="s">
        <v>64</v>
      </c>
      <c r="M133" s="63" t="s">
        <v>64</v>
      </c>
      <c r="N133" s="21">
        <f t="shared" si="5"/>
        <v>91.00785619271632</v>
      </c>
      <c r="O133" s="22">
        <v>91.86868708533517</v>
      </c>
      <c r="P133" s="22">
        <v>90.33823236948236</v>
      </c>
      <c r="Q133" s="22">
        <v>89.12611334201092</v>
      </c>
    </row>
    <row r="134" spans="1:17" s="43" customFormat="1" ht="21">
      <c r="A134" s="19" t="s">
        <v>59</v>
      </c>
      <c r="B134" s="63">
        <v>91.25</v>
      </c>
      <c r="C134" s="63">
        <v>92.94871794871796</v>
      </c>
      <c r="D134" s="63">
        <v>90.625</v>
      </c>
      <c r="E134" s="63">
        <v>94.11764705882352</v>
      </c>
      <c r="F134" s="63">
        <v>90.78947368421053</v>
      </c>
      <c r="G134" s="63">
        <v>90.9090909090909</v>
      </c>
      <c r="H134" s="63">
        <v>92.26190476190477</v>
      </c>
      <c r="I134" s="63" t="s">
        <v>64</v>
      </c>
      <c r="J134" s="63" t="s">
        <v>64</v>
      </c>
      <c r="K134" s="63" t="s">
        <v>64</v>
      </c>
      <c r="L134" s="63" t="s">
        <v>64</v>
      </c>
      <c r="M134" s="63" t="s">
        <v>64</v>
      </c>
      <c r="N134" s="21">
        <f t="shared" si="5"/>
        <v>91.84311919467825</v>
      </c>
      <c r="O134" s="22">
        <v>91.66606611759323</v>
      </c>
      <c r="P134" s="22">
        <v>90.09762228512227</v>
      </c>
      <c r="Q134" s="22">
        <v>88.72005612582014</v>
      </c>
    </row>
    <row r="135" spans="1:17" s="43" customFormat="1" ht="21">
      <c r="A135" s="19" t="s">
        <v>60</v>
      </c>
      <c r="B135" s="63">
        <v>90.625</v>
      </c>
      <c r="C135" s="63">
        <v>91.02564102564102</v>
      </c>
      <c r="D135" s="63">
        <v>90.625</v>
      </c>
      <c r="E135" s="63">
        <v>89.70588235294117</v>
      </c>
      <c r="F135" s="63">
        <v>85.52631578947368</v>
      </c>
      <c r="G135" s="63">
        <v>84.84848484848484</v>
      </c>
      <c r="H135" s="63">
        <v>89.88095238095238</v>
      </c>
      <c r="I135" s="63" t="s">
        <v>64</v>
      </c>
      <c r="J135" s="63" t="s">
        <v>64</v>
      </c>
      <c r="K135" s="63" t="s">
        <v>64</v>
      </c>
      <c r="L135" s="63" t="s">
        <v>64</v>
      </c>
      <c r="M135" s="63" t="s">
        <v>64</v>
      </c>
      <c r="N135" s="21">
        <f t="shared" si="5"/>
        <v>88.89103948535616</v>
      </c>
      <c r="O135" s="22">
        <v>86.76643645618852</v>
      </c>
      <c r="P135" s="22">
        <v>87.46560846560847</v>
      </c>
      <c r="Q135" s="22">
        <v>86.90281279002545</v>
      </c>
    </row>
    <row r="136" spans="1:17" s="43" customFormat="1" ht="21">
      <c r="A136" s="64" t="s">
        <v>61</v>
      </c>
      <c r="B136" s="65">
        <v>79.375</v>
      </c>
      <c r="C136" s="65">
        <v>82.5</v>
      </c>
      <c r="D136" s="65">
        <v>82.8125</v>
      </c>
      <c r="E136" s="65">
        <v>84.55882352941177</v>
      </c>
      <c r="F136" s="65">
        <v>78.94736842105263</v>
      </c>
      <c r="G136" s="65">
        <v>80.3030303030303</v>
      </c>
      <c r="H136" s="65">
        <v>89.28571428571429</v>
      </c>
      <c r="I136" s="65" t="s">
        <v>64</v>
      </c>
      <c r="J136" s="65" t="s">
        <v>64</v>
      </c>
      <c r="K136" s="65" t="s">
        <v>64</v>
      </c>
      <c r="L136" s="65" t="s">
        <v>64</v>
      </c>
      <c r="M136" s="65" t="s">
        <v>64</v>
      </c>
      <c r="N136" s="25">
        <f t="shared" si="5"/>
        <v>82.54034807702986</v>
      </c>
      <c r="O136" s="66">
        <v>86.18310312285519</v>
      </c>
      <c r="P136" s="66">
        <v>87.46560846560847</v>
      </c>
      <c r="Q136" s="66">
        <v>86.833368345581</v>
      </c>
    </row>
    <row r="137" spans="1:17" s="43" customFormat="1" ht="21">
      <c r="A137" s="67" t="s">
        <v>62</v>
      </c>
      <c r="B137" s="68">
        <v>89.13118131868133</v>
      </c>
      <c r="C137" s="68">
        <v>90.67307692307693</v>
      </c>
      <c r="D137" s="68">
        <v>90.12276785714286</v>
      </c>
      <c r="E137" s="68">
        <v>89.96848739495798</v>
      </c>
      <c r="F137" s="68">
        <v>87.09273182957395</v>
      </c>
      <c r="G137" s="68">
        <v>88.11891233766232</v>
      </c>
      <c r="H137" s="68">
        <v>91.87925170068027</v>
      </c>
      <c r="I137" s="68" t="s">
        <v>64</v>
      </c>
      <c r="J137" s="68" t="s">
        <v>64</v>
      </c>
      <c r="K137" s="68" t="s">
        <v>64</v>
      </c>
      <c r="L137" s="68" t="s">
        <v>64</v>
      </c>
      <c r="M137" s="68" t="s">
        <v>64</v>
      </c>
      <c r="N137" s="29">
        <f t="shared" si="5"/>
        <v>89.56948705168223</v>
      </c>
      <c r="O137" s="69">
        <v>91.1205049038032</v>
      </c>
      <c r="P137" s="69">
        <v>90.88888484200983</v>
      </c>
      <c r="Q137" s="69">
        <v>89.68130533543336</v>
      </c>
    </row>
    <row r="138" spans="1:17" s="43" customFormat="1" ht="21">
      <c r="A138" s="70" t="s">
        <v>63</v>
      </c>
      <c r="B138" s="71">
        <v>67.5</v>
      </c>
      <c r="C138" s="71">
        <v>90</v>
      </c>
      <c r="D138" s="71">
        <v>93.75</v>
      </c>
      <c r="E138" s="71">
        <v>85.29411764705883</v>
      </c>
      <c r="F138" s="71">
        <v>78.94736842105263</v>
      </c>
      <c r="G138" s="71">
        <v>82.3529411764706</v>
      </c>
      <c r="H138" s="71">
        <v>88.37209302325581</v>
      </c>
      <c r="I138" s="71" t="s">
        <v>64</v>
      </c>
      <c r="J138" s="71" t="s">
        <v>64</v>
      </c>
      <c r="K138" s="71" t="s">
        <v>64</v>
      </c>
      <c r="L138" s="71" t="s">
        <v>64</v>
      </c>
      <c r="M138" s="71" t="s">
        <v>64</v>
      </c>
      <c r="N138" s="29">
        <f t="shared" si="5"/>
        <v>83.74521718111971</v>
      </c>
      <c r="O138" s="72">
        <v>99.375</v>
      </c>
      <c r="P138" s="72">
        <v>100</v>
      </c>
      <c r="Q138" s="72">
        <v>100</v>
      </c>
    </row>
    <row r="139" spans="1:17" s="43" customFormat="1" ht="2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7"/>
      <c r="L139" s="48"/>
      <c r="M139" s="48"/>
      <c r="N139" s="46"/>
      <c r="O139" s="49"/>
      <c r="P139" s="49"/>
      <c r="Q139" s="49"/>
    </row>
    <row r="140" spans="1:17" ht="23.25">
      <c r="A140" s="3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55"/>
      <c r="M140" s="41"/>
      <c r="N140" s="10"/>
      <c r="O140" s="41"/>
      <c r="P140" s="41"/>
      <c r="Q140" s="11"/>
    </row>
    <row r="141" spans="1:17" ht="26.25">
      <c r="A141" s="76" t="s">
        <v>47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</row>
    <row r="142" spans="1:17" ht="26.25">
      <c r="A142" s="76" t="s">
        <v>28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</row>
    <row r="143" spans="1:17" ht="26.25">
      <c r="A143" s="76" t="str">
        <f>+$A$3</f>
        <v>ประจำปีงบประมาณ 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</row>
    <row r="144" spans="1:17" ht="23.25">
      <c r="A144" s="3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10"/>
      <c r="O144" s="41"/>
      <c r="P144" s="41"/>
      <c r="Q144" s="11"/>
    </row>
    <row r="145" spans="1:17" s="14" customFormat="1" ht="23.25">
      <c r="A145" s="12" t="s">
        <v>2</v>
      </c>
      <c r="B145" s="13" t="s">
        <v>3</v>
      </c>
      <c r="C145" s="13" t="s">
        <v>4</v>
      </c>
      <c r="D145" s="13" t="s">
        <v>5</v>
      </c>
      <c r="E145" s="13" t="s">
        <v>6</v>
      </c>
      <c r="F145" s="13" t="s">
        <v>7</v>
      </c>
      <c r="G145" s="13" t="s">
        <v>8</v>
      </c>
      <c r="H145" s="13" t="s">
        <v>9</v>
      </c>
      <c r="I145" s="13" t="s">
        <v>10</v>
      </c>
      <c r="J145" s="13" t="s">
        <v>11</v>
      </c>
      <c r="K145" s="13" t="s">
        <v>12</v>
      </c>
      <c r="L145" s="13" t="s">
        <v>13</v>
      </c>
      <c r="M145" s="13" t="s">
        <v>14</v>
      </c>
      <c r="N145" s="13" t="str">
        <f>+$N$6</f>
        <v>ปี 2562</v>
      </c>
      <c r="O145" s="13" t="s">
        <v>15</v>
      </c>
      <c r="P145" s="13" t="s">
        <v>16</v>
      </c>
      <c r="Q145" s="13" t="s">
        <v>17</v>
      </c>
    </row>
    <row r="146" spans="1:17" s="43" customFormat="1" ht="21">
      <c r="A146" s="15" t="s">
        <v>48</v>
      </c>
      <c r="B146" s="62">
        <v>85.9375</v>
      </c>
      <c r="C146" s="62">
        <v>85.57692307692307</v>
      </c>
      <c r="D146" s="62">
        <v>88.28125</v>
      </c>
      <c r="E146" s="62">
        <v>88.81578947368422</v>
      </c>
      <c r="F146" s="62">
        <v>84.92063492063492</v>
      </c>
      <c r="G146" s="62">
        <v>84.13461538461539</v>
      </c>
      <c r="H146" s="62">
        <v>85.57692307692307</v>
      </c>
      <c r="I146" s="62" t="s">
        <v>64</v>
      </c>
      <c r="J146" s="62" t="s">
        <v>64</v>
      </c>
      <c r="K146" s="62" t="s">
        <v>64</v>
      </c>
      <c r="L146" s="62" t="s">
        <v>64</v>
      </c>
      <c r="M146" s="62" t="s">
        <v>64</v>
      </c>
      <c r="N146" s="17">
        <f aca="true" t="shared" si="6" ref="N146:N161">_xlfn.IFERROR(IF(ISERROR(AVERAGE(B146:M146)),"0",(AVERAGE(B146:M146))),"")</f>
        <v>86.17766227611153</v>
      </c>
      <c r="O146" s="18">
        <v>83.79186609679626</v>
      </c>
      <c r="P146" s="18">
        <v>85.38499868746737</v>
      </c>
      <c r="Q146" s="18">
        <v>84.73621153598836</v>
      </c>
    </row>
    <row r="147" spans="1:17" s="43" customFormat="1" ht="21">
      <c r="A147" s="19" t="s">
        <v>49</v>
      </c>
      <c r="B147" s="63">
        <v>84.89583333333334</v>
      </c>
      <c r="C147" s="63">
        <v>85.09615384615384</v>
      </c>
      <c r="D147" s="63">
        <v>87.5</v>
      </c>
      <c r="E147" s="63">
        <v>88.81578947368422</v>
      </c>
      <c r="F147" s="63">
        <v>84.92063492063492</v>
      </c>
      <c r="G147" s="63">
        <v>83.17307692307693</v>
      </c>
      <c r="H147" s="63">
        <v>85.09615384615384</v>
      </c>
      <c r="I147" s="63" t="s">
        <v>64</v>
      </c>
      <c r="J147" s="63" t="s">
        <v>64</v>
      </c>
      <c r="K147" s="63" t="s">
        <v>64</v>
      </c>
      <c r="L147" s="63" t="s">
        <v>64</v>
      </c>
      <c r="M147" s="63" t="s">
        <v>64</v>
      </c>
      <c r="N147" s="21">
        <f t="shared" si="6"/>
        <v>85.64252033471959</v>
      </c>
      <c r="O147" s="22">
        <v>83.14454495840995</v>
      </c>
      <c r="P147" s="22">
        <v>84.87217621043165</v>
      </c>
      <c r="Q147" s="22">
        <v>84.45386936991785</v>
      </c>
    </row>
    <row r="148" spans="1:17" s="43" customFormat="1" ht="21">
      <c r="A148" s="19" t="s">
        <v>50</v>
      </c>
      <c r="B148" s="63">
        <v>85.9375</v>
      </c>
      <c r="C148" s="63">
        <v>87.01923076923077</v>
      </c>
      <c r="D148" s="63">
        <v>88.28125</v>
      </c>
      <c r="E148" s="63">
        <v>88.1578947368421</v>
      </c>
      <c r="F148" s="63">
        <v>86.5079365079365</v>
      </c>
      <c r="G148" s="63">
        <v>85.57692307692307</v>
      </c>
      <c r="H148" s="63">
        <v>87.01923076923077</v>
      </c>
      <c r="I148" s="63" t="s">
        <v>64</v>
      </c>
      <c r="J148" s="63" t="s">
        <v>64</v>
      </c>
      <c r="K148" s="63" t="s">
        <v>64</v>
      </c>
      <c r="L148" s="63" t="s">
        <v>64</v>
      </c>
      <c r="M148" s="63" t="s">
        <v>64</v>
      </c>
      <c r="N148" s="21">
        <f t="shared" si="6"/>
        <v>86.9285665514519</v>
      </c>
      <c r="O148" s="22">
        <v>85.32904373581952</v>
      </c>
      <c r="P148" s="22">
        <v>87.39702846973819</v>
      </c>
      <c r="Q148" s="22">
        <v>86.83838411175823</v>
      </c>
    </row>
    <row r="149" spans="1:17" s="43" customFormat="1" ht="21">
      <c r="A149" s="19" t="s">
        <v>51</v>
      </c>
      <c r="B149" s="63">
        <v>88.02083333333334</v>
      </c>
      <c r="C149" s="63">
        <v>88.9423076923077</v>
      </c>
      <c r="D149" s="63">
        <v>89.0625</v>
      </c>
      <c r="E149" s="63">
        <v>90.13157894736842</v>
      </c>
      <c r="F149" s="63">
        <v>89.68253968253968</v>
      </c>
      <c r="G149" s="63">
        <v>88.9423076923077</v>
      </c>
      <c r="H149" s="63">
        <v>88.9423076923077</v>
      </c>
      <c r="I149" s="63" t="s">
        <v>64</v>
      </c>
      <c r="J149" s="63" t="s">
        <v>64</v>
      </c>
      <c r="K149" s="63" t="s">
        <v>64</v>
      </c>
      <c r="L149" s="63" t="s">
        <v>64</v>
      </c>
      <c r="M149" s="63" t="s">
        <v>64</v>
      </c>
      <c r="N149" s="21">
        <f t="shared" si="6"/>
        <v>89.10348214859495</v>
      </c>
      <c r="O149" s="22">
        <v>87.88908517561653</v>
      </c>
      <c r="P149" s="22">
        <v>89.39487520776238</v>
      </c>
      <c r="Q149" s="22">
        <v>89.57830577494201</v>
      </c>
    </row>
    <row r="150" spans="1:17" s="43" customFormat="1" ht="21">
      <c r="A150" s="19" t="s">
        <v>52</v>
      </c>
      <c r="B150" s="63">
        <v>85.9375</v>
      </c>
      <c r="C150" s="63">
        <v>90.38461538461539</v>
      </c>
      <c r="D150" s="63">
        <v>91.40625</v>
      </c>
      <c r="E150" s="63">
        <v>90.13157894736842</v>
      </c>
      <c r="F150" s="63">
        <v>88.09523809523809</v>
      </c>
      <c r="G150" s="63">
        <v>88.46153846153845</v>
      </c>
      <c r="H150" s="63">
        <v>90.38461538461539</v>
      </c>
      <c r="I150" s="63" t="s">
        <v>64</v>
      </c>
      <c r="J150" s="63" t="s">
        <v>64</v>
      </c>
      <c r="K150" s="63" t="s">
        <v>64</v>
      </c>
      <c r="L150" s="63" t="s">
        <v>64</v>
      </c>
      <c r="M150" s="63" t="s">
        <v>64</v>
      </c>
      <c r="N150" s="21">
        <f t="shared" si="6"/>
        <v>89.25733375333938</v>
      </c>
      <c r="O150" s="22">
        <v>86.67623952849969</v>
      </c>
      <c r="P150" s="22">
        <v>87.77280698293721</v>
      </c>
      <c r="Q150" s="22">
        <v>87.59259681433626</v>
      </c>
    </row>
    <row r="151" spans="1:17" s="43" customFormat="1" ht="21">
      <c r="A151" s="19" t="s">
        <v>53</v>
      </c>
      <c r="B151" s="63">
        <v>83.85416666666666</v>
      </c>
      <c r="C151" s="63">
        <v>88.46153846153845</v>
      </c>
      <c r="D151" s="63">
        <v>89.84375</v>
      </c>
      <c r="E151" s="63">
        <v>88.81578947368422</v>
      </c>
      <c r="F151" s="63">
        <v>86.5079365079365</v>
      </c>
      <c r="G151" s="63">
        <v>87.5</v>
      </c>
      <c r="H151" s="63">
        <v>88.46153846153845</v>
      </c>
      <c r="I151" s="63" t="s">
        <v>64</v>
      </c>
      <c r="J151" s="63" t="s">
        <v>64</v>
      </c>
      <c r="K151" s="63" t="s">
        <v>64</v>
      </c>
      <c r="L151" s="63" t="s">
        <v>64</v>
      </c>
      <c r="M151" s="63" t="s">
        <v>64</v>
      </c>
      <c r="N151" s="21">
        <f t="shared" si="6"/>
        <v>87.63495993876633</v>
      </c>
      <c r="O151" s="22">
        <v>84.61999194789789</v>
      </c>
      <c r="P151" s="22">
        <v>86.5173282717371</v>
      </c>
      <c r="Q151" s="22">
        <v>85.80455203476873</v>
      </c>
    </row>
    <row r="152" spans="1:17" s="43" customFormat="1" ht="21">
      <c r="A152" s="19" t="s">
        <v>54</v>
      </c>
      <c r="B152" s="63">
        <v>87.5</v>
      </c>
      <c r="C152" s="63">
        <v>88.46153846153845</v>
      </c>
      <c r="D152" s="63">
        <v>90.625</v>
      </c>
      <c r="E152" s="63">
        <v>91.44736842105263</v>
      </c>
      <c r="F152" s="63">
        <v>87.6984126984127</v>
      </c>
      <c r="G152" s="63">
        <v>90.38461538461539</v>
      </c>
      <c r="H152" s="63">
        <v>88.46153846153845</v>
      </c>
      <c r="I152" s="63" t="s">
        <v>64</v>
      </c>
      <c r="J152" s="63" t="s">
        <v>64</v>
      </c>
      <c r="K152" s="63" t="s">
        <v>64</v>
      </c>
      <c r="L152" s="63" t="s">
        <v>64</v>
      </c>
      <c r="M152" s="63" t="s">
        <v>64</v>
      </c>
      <c r="N152" s="21">
        <f t="shared" si="6"/>
        <v>89.22549620387966</v>
      </c>
      <c r="O152" s="22">
        <v>86.31560523855539</v>
      </c>
      <c r="P152" s="22">
        <v>88.25524517214069</v>
      </c>
      <c r="Q152" s="22">
        <v>87.59197201137486</v>
      </c>
    </row>
    <row r="153" spans="1:17" s="43" customFormat="1" ht="21">
      <c r="A153" s="19" t="s">
        <v>55</v>
      </c>
      <c r="B153" s="63">
        <v>86.97916666666666</v>
      </c>
      <c r="C153" s="63">
        <v>88.46153846153845</v>
      </c>
      <c r="D153" s="63">
        <v>90.625</v>
      </c>
      <c r="E153" s="63">
        <v>90.78947368421053</v>
      </c>
      <c r="F153" s="63">
        <v>88.09523809523809</v>
      </c>
      <c r="G153" s="63">
        <v>92.78846153846155</v>
      </c>
      <c r="H153" s="63">
        <v>88.46153846153845</v>
      </c>
      <c r="I153" s="63" t="s">
        <v>64</v>
      </c>
      <c r="J153" s="63" t="s">
        <v>64</v>
      </c>
      <c r="K153" s="63" t="s">
        <v>64</v>
      </c>
      <c r="L153" s="63" t="s">
        <v>64</v>
      </c>
      <c r="M153" s="63" t="s">
        <v>64</v>
      </c>
      <c r="N153" s="21">
        <f t="shared" si="6"/>
        <v>89.4572024153791</v>
      </c>
      <c r="O153" s="22">
        <v>87.675716282577</v>
      </c>
      <c r="P153" s="22">
        <v>89.36126860879098</v>
      </c>
      <c r="Q153" s="22">
        <v>88.72491301490186</v>
      </c>
    </row>
    <row r="154" spans="1:17" s="43" customFormat="1" ht="21">
      <c r="A154" s="19" t="s">
        <v>56</v>
      </c>
      <c r="B154" s="63">
        <v>88.02083333333334</v>
      </c>
      <c r="C154" s="63">
        <v>87.5</v>
      </c>
      <c r="D154" s="63">
        <v>89.0625</v>
      </c>
      <c r="E154" s="63">
        <v>90.13157894736842</v>
      </c>
      <c r="F154" s="63">
        <v>87.6984126984127</v>
      </c>
      <c r="G154" s="63">
        <v>91.34615384615384</v>
      </c>
      <c r="H154" s="63">
        <v>87.5</v>
      </c>
      <c r="I154" s="63" t="s">
        <v>64</v>
      </c>
      <c r="J154" s="63" t="s">
        <v>64</v>
      </c>
      <c r="K154" s="63" t="s">
        <v>64</v>
      </c>
      <c r="L154" s="63" t="s">
        <v>64</v>
      </c>
      <c r="M154" s="63" t="s">
        <v>64</v>
      </c>
      <c r="N154" s="21">
        <f t="shared" si="6"/>
        <v>88.75135411789549</v>
      </c>
      <c r="O154" s="22">
        <v>86.69387288999428</v>
      </c>
      <c r="P154" s="22">
        <v>88.09996033213372</v>
      </c>
      <c r="Q154" s="22">
        <v>88.0918015825181</v>
      </c>
    </row>
    <row r="155" spans="1:17" s="43" customFormat="1" ht="21">
      <c r="A155" s="19" t="s">
        <v>57</v>
      </c>
      <c r="B155" s="63">
        <v>86.45833333333334</v>
      </c>
      <c r="C155" s="63">
        <v>87.5</v>
      </c>
      <c r="D155" s="63">
        <v>89.84375</v>
      </c>
      <c r="E155" s="63">
        <v>88.1578947368421</v>
      </c>
      <c r="F155" s="63">
        <v>86.11111111111111</v>
      </c>
      <c r="G155" s="63">
        <v>86.53846153846155</v>
      </c>
      <c r="H155" s="63">
        <v>87.5</v>
      </c>
      <c r="I155" s="63" t="s">
        <v>64</v>
      </c>
      <c r="J155" s="63" t="s">
        <v>64</v>
      </c>
      <c r="K155" s="63" t="s">
        <v>64</v>
      </c>
      <c r="L155" s="63" t="s">
        <v>64</v>
      </c>
      <c r="M155" s="63" t="s">
        <v>64</v>
      </c>
      <c r="N155" s="21">
        <f t="shared" si="6"/>
        <v>87.44422153139259</v>
      </c>
      <c r="O155" s="22">
        <v>86.25890714150057</v>
      </c>
      <c r="P155" s="22">
        <v>87.44414308192277</v>
      </c>
      <c r="Q155" s="22">
        <v>86.70524834075773</v>
      </c>
    </row>
    <row r="156" spans="1:17" s="43" customFormat="1" ht="21">
      <c r="A156" s="19" t="s">
        <v>58</v>
      </c>
      <c r="B156" s="63">
        <v>88.54166666666666</v>
      </c>
      <c r="C156" s="63">
        <v>88.9423076923077</v>
      </c>
      <c r="D156" s="63">
        <v>89.84375</v>
      </c>
      <c r="E156" s="63">
        <v>88.81578947368422</v>
      </c>
      <c r="F156" s="63">
        <v>86.90476190476191</v>
      </c>
      <c r="G156" s="63">
        <v>87.01923076923077</v>
      </c>
      <c r="H156" s="63">
        <v>88.9423076923077</v>
      </c>
      <c r="I156" s="63" t="s">
        <v>64</v>
      </c>
      <c r="J156" s="63" t="s">
        <v>64</v>
      </c>
      <c r="K156" s="63" t="s">
        <v>64</v>
      </c>
      <c r="L156" s="63" t="s">
        <v>64</v>
      </c>
      <c r="M156" s="63" t="s">
        <v>64</v>
      </c>
      <c r="N156" s="21">
        <f t="shared" si="6"/>
        <v>88.42997345699415</v>
      </c>
      <c r="O156" s="22">
        <v>86.93120419711568</v>
      </c>
      <c r="P156" s="22">
        <v>87.70815004006658</v>
      </c>
      <c r="Q156" s="22">
        <v>87.28653187916127</v>
      </c>
    </row>
    <row r="157" spans="1:17" s="43" customFormat="1" ht="21">
      <c r="A157" s="19" t="s">
        <v>59</v>
      </c>
      <c r="B157" s="63">
        <v>86.45833333333334</v>
      </c>
      <c r="C157" s="63">
        <v>86.0576923076923</v>
      </c>
      <c r="D157" s="63">
        <v>88.28125</v>
      </c>
      <c r="E157" s="63">
        <v>88.81578947368422</v>
      </c>
      <c r="F157" s="63">
        <v>86.11111111111111</v>
      </c>
      <c r="G157" s="63">
        <v>86.53846153846155</v>
      </c>
      <c r="H157" s="63">
        <v>86.0576923076923</v>
      </c>
      <c r="I157" s="63" t="s">
        <v>64</v>
      </c>
      <c r="J157" s="63" t="s">
        <v>64</v>
      </c>
      <c r="K157" s="63" t="s">
        <v>64</v>
      </c>
      <c r="L157" s="63" t="s">
        <v>64</v>
      </c>
      <c r="M157" s="63" t="s">
        <v>64</v>
      </c>
      <c r="N157" s="21">
        <f t="shared" si="6"/>
        <v>86.90290429599641</v>
      </c>
      <c r="O157" s="22">
        <v>86.85689940641676</v>
      </c>
      <c r="P157" s="22">
        <v>88.06852521987344</v>
      </c>
      <c r="Q157" s="22">
        <v>86.43150425499016</v>
      </c>
    </row>
    <row r="158" spans="1:17" s="43" customFormat="1" ht="21">
      <c r="A158" s="19" t="s">
        <v>60</v>
      </c>
      <c r="B158" s="63">
        <v>84.89583333333334</v>
      </c>
      <c r="C158" s="63">
        <v>86.53846153846155</v>
      </c>
      <c r="D158" s="63">
        <v>88.28125</v>
      </c>
      <c r="E158" s="63">
        <v>87.5</v>
      </c>
      <c r="F158" s="63">
        <v>84.92063492063492</v>
      </c>
      <c r="G158" s="63">
        <v>86.53846153846155</v>
      </c>
      <c r="H158" s="63">
        <v>86.53846153846155</v>
      </c>
      <c r="I158" s="63" t="s">
        <v>64</v>
      </c>
      <c r="J158" s="63" t="s">
        <v>64</v>
      </c>
      <c r="K158" s="63" t="s">
        <v>64</v>
      </c>
      <c r="L158" s="63" t="s">
        <v>64</v>
      </c>
      <c r="M158" s="63" t="s">
        <v>64</v>
      </c>
      <c r="N158" s="21">
        <f t="shared" si="6"/>
        <v>86.45901469562185</v>
      </c>
      <c r="O158" s="22">
        <v>84.82865360218885</v>
      </c>
      <c r="P158" s="22">
        <v>85.17263227021711</v>
      </c>
      <c r="Q158" s="22">
        <v>84.46694614385625</v>
      </c>
    </row>
    <row r="159" spans="1:17" s="43" customFormat="1" ht="21">
      <c r="A159" s="64" t="s">
        <v>61</v>
      </c>
      <c r="B159" s="65">
        <v>81.25</v>
      </c>
      <c r="C159" s="65">
        <v>86.0576923076923</v>
      </c>
      <c r="D159" s="65">
        <v>87.5</v>
      </c>
      <c r="E159" s="65">
        <v>87.5</v>
      </c>
      <c r="F159" s="65">
        <v>81.74603174603175</v>
      </c>
      <c r="G159" s="65">
        <v>83.65384615384616</v>
      </c>
      <c r="H159" s="65">
        <v>86.0576923076923</v>
      </c>
      <c r="I159" s="65" t="s">
        <v>64</v>
      </c>
      <c r="J159" s="65" t="s">
        <v>64</v>
      </c>
      <c r="K159" s="65" t="s">
        <v>64</v>
      </c>
      <c r="L159" s="65" t="s">
        <v>64</v>
      </c>
      <c r="M159" s="65" t="s">
        <v>64</v>
      </c>
      <c r="N159" s="25">
        <f t="shared" si="6"/>
        <v>84.82360893075179</v>
      </c>
      <c r="O159" s="66">
        <v>79.85048766079692</v>
      </c>
      <c r="P159" s="66">
        <v>82.91726327488776</v>
      </c>
      <c r="Q159" s="66">
        <v>79.73757234152693</v>
      </c>
    </row>
    <row r="160" spans="1:17" s="43" customFormat="1" ht="21">
      <c r="A160" s="67" t="s">
        <v>62</v>
      </c>
      <c r="B160" s="68">
        <v>86.04910714285714</v>
      </c>
      <c r="C160" s="68">
        <v>87.5</v>
      </c>
      <c r="D160" s="68">
        <v>89.17410714285714</v>
      </c>
      <c r="E160" s="68">
        <v>89.14473684210527</v>
      </c>
      <c r="F160" s="68">
        <v>86.42290249433107</v>
      </c>
      <c r="G160" s="68">
        <v>87.3282967032967</v>
      </c>
      <c r="H160" s="68">
        <v>87.5</v>
      </c>
      <c r="I160" s="68" t="s">
        <v>64</v>
      </c>
      <c r="J160" s="68" t="s">
        <v>64</v>
      </c>
      <c r="K160" s="68" t="s">
        <v>64</v>
      </c>
      <c r="L160" s="68" t="s">
        <v>64</v>
      </c>
      <c r="M160" s="68" t="s">
        <v>64</v>
      </c>
      <c r="N160" s="29">
        <f t="shared" si="6"/>
        <v>87.58845004649247</v>
      </c>
      <c r="O160" s="69">
        <v>85.49015127587039</v>
      </c>
      <c r="P160" s="69">
        <v>87.02617155929335</v>
      </c>
      <c r="Q160" s="69">
        <v>86.28860065791419</v>
      </c>
    </row>
    <row r="161" spans="1:17" s="43" customFormat="1" ht="21">
      <c r="A161" s="70" t="s">
        <v>63</v>
      </c>
      <c r="B161" s="71">
        <v>97.91666666666667</v>
      </c>
      <c r="C161" s="71">
        <v>100</v>
      </c>
      <c r="D161" s="71">
        <v>100</v>
      </c>
      <c r="E161" s="71">
        <v>100</v>
      </c>
      <c r="F161" s="71">
        <v>96.82539682539682</v>
      </c>
      <c r="G161" s="71">
        <v>98.07692307692308</v>
      </c>
      <c r="H161" s="71">
        <v>100</v>
      </c>
      <c r="I161" s="71" t="s">
        <v>64</v>
      </c>
      <c r="J161" s="71" t="s">
        <v>64</v>
      </c>
      <c r="K161" s="71" t="s">
        <v>64</v>
      </c>
      <c r="L161" s="71" t="s">
        <v>64</v>
      </c>
      <c r="M161" s="71" t="s">
        <v>64</v>
      </c>
      <c r="N161" s="29">
        <f t="shared" si="6"/>
        <v>98.97414093842666</v>
      </c>
      <c r="O161" s="72">
        <v>95.48280797440903</v>
      </c>
      <c r="P161" s="72">
        <v>98.34421640636874</v>
      </c>
      <c r="Q161" s="72">
        <v>96.86162824083728</v>
      </c>
    </row>
    <row r="162" spans="1:17" s="43" customFormat="1" ht="21">
      <c r="A162" s="56"/>
      <c r="B162" s="46"/>
      <c r="C162" s="46"/>
      <c r="D162" s="46"/>
      <c r="E162" s="46"/>
      <c r="F162" s="46"/>
      <c r="G162" s="46"/>
      <c r="H162" s="46"/>
      <c r="I162" s="46"/>
      <c r="J162" s="46"/>
      <c r="K162" s="47"/>
      <c r="L162" s="48"/>
      <c r="M162" s="48"/>
      <c r="N162" s="46"/>
      <c r="O162" s="49"/>
      <c r="P162" s="49"/>
      <c r="Q162" s="49"/>
    </row>
    <row r="163" spans="1:17" ht="23.25">
      <c r="A163" s="3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10"/>
      <c r="O163" s="41"/>
      <c r="P163" s="41"/>
      <c r="Q163" s="11"/>
    </row>
    <row r="164" spans="1:17" ht="26.25">
      <c r="A164" s="76" t="s">
        <v>47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</row>
    <row r="165" spans="1:17" ht="26.25">
      <c r="A165" s="76" t="s">
        <v>29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</row>
    <row r="166" spans="1:17" ht="26.25">
      <c r="A166" s="76" t="str">
        <f>+$A$3</f>
        <v>ประจำปีงบประมาณ 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1:17" ht="23.25">
      <c r="A167" s="3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0"/>
      <c r="O167" s="41"/>
      <c r="P167" s="41"/>
      <c r="Q167" s="11"/>
    </row>
    <row r="168" spans="1:17" s="14" customFormat="1" ht="23.25">
      <c r="A168" s="12" t="s">
        <v>2</v>
      </c>
      <c r="B168" s="13" t="s">
        <v>3</v>
      </c>
      <c r="C168" s="13" t="s">
        <v>4</v>
      </c>
      <c r="D168" s="13" t="s">
        <v>5</v>
      </c>
      <c r="E168" s="13" t="s">
        <v>6</v>
      </c>
      <c r="F168" s="13" t="s">
        <v>7</v>
      </c>
      <c r="G168" s="13" t="s">
        <v>8</v>
      </c>
      <c r="H168" s="13" t="s">
        <v>9</v>
      </c>
      <c r="I168" s="13" t="s">
        <v>10</v>
      </c>
      <c r="J168" s="13" t="s">
        <v>11</v>
      </c>
      <c r="K168" s="13" t="s">
        <v>12</v>
      </c>
      <c r="L168" s="13" t="s">
        <v>13</v>
      </c>
      <c r="M168" s="13" t="s">
        <v>14</v>
      </c>
      <c r="N168" s="13" t="str">
        <f>+$N$6</f>
        <v>ปี 2562</v>
      </c>
      <c r="O168" s="13" t="s">
        <v>15</v>
      </c>
      <c r="P168" s="13" t="s">
        <v>16</v>
      </c>
      <c r="Q168" s="13" t="s">
        <v>17</v>
      </c>
    </row>
    <row r="169" spans="1:17" s="43" customFormat="1" ht="21">
      <c r="A169" s="15" t="s">
        <v>48</v>
      </c>
      <c r="B169" s="62">
        <v>87.05357142857143</v>
      </c>
      <c r="C169" s="62">
        <v>86.07142857142858</v>
      </c>
      <c r="D169" s="62">
        <v>79.5</v>
      </c>
      <c r="E169" s="62">
        <v>83.88888888888889</v>
      </c>
      <c r="F169" s="62">
        <v>83.47457627118644</v>
      </c>
      <c r="G169" s="62">
        <v>85.546875</v>
      </c>
      <c r="H169" s="62">
        <v>87.71186440677965</v>
      </c>
      <c r="I169" s="62" t="s">
        <v>64</v>
      </c>
      <c r="J169" s="62" t="s">
        <v>64</v>
      </c>
      <c r="K169" s="62" t="s">
        <v>64</v>
      </c>
      <c r="L169" s="62" t="s">
        <v>64</v>
      </c>
      <c r="M169" s="62" t="s">
        <v>64</v>
      </c>
      <c r="N169" s="17">
        <f aca="true" t="shared" si="7" ref="N169:N184">_xlfn.IFERROR(IF(ISERROR(AVERAGE(B169:M169)),"0",(AVERAGE(B169:M169))),"")</f>
        <v>84.74960065240785</v>
      </c>
      <c r="O169" s="18">
        <v>84.41303282124534</v>
      </c>
      <c r="P169" s="18">
        <v>84.08383408853304</v>
      </c>
      <c r="Q169" s="18">
        <v>85.03900017736326</v>
      </c>
    </row>
    <row r="170" spans="1:17" s="43" customFormat="1" ht="21">
      <c r="A170" s="19" t="s">
        <v>49</v>
      </c>
      <c r="B170" s="63">
        <v>85.71428571428571</v>
      </c>
      <c r="C170" s="63">
        <v>86.07142857142858</v>
      </c>
      <c r="D170" s="63">
        <v>80</v>
      </c>
      <c r="E170" s="63">
        <v>81.11111111111111</v>
      </c>
      <c r="F170" s="63">
        <v>81.35593220338984</v>
      </c>
      <c r="G170" s="63">
        <v>84.375</v>
      </c>
      <c r="H170" s="63">
        <v>83.05084745762711</v>
      </c>
      <c r="I170" s="63" t="s">
        <v>64</v>
      </c>
      <c r="J170" s="63" t="s">
        <v>64</v>
      </c>
      <c r="K170" s="63" t="s">
        <v>64</v>
      </c>
      <c r="L170" s="63" t="s">
        <v>64</v>
      </c>
      <c r="M170" s="63" t="s">
        <v>64</v>
      </c>
      <c r="N170" s="21">
        <f t="shared" si="7"/>
        <v>83.09694357969177</v>
      </c>
      <c r="O170" s="22">
        <v>83.38087403448581</v>
      </c>
      <c r="P170" s="22">
        <v>83.21627969745873</v>
      </c>
      <c r="Q170" s="22">
        <v>84.29989010378291</v>
      </c>
    </row>
    <row r="171" spans="1:17" s="43" customFormat="1" ht="21">
      <c r="A171" s="19" t="s">
        <v>50</v>
      </c>
      <c r="B171" s="63">
        <v>85.71428571428571</v>
      </c>
      <c r="C171" s="63">
        <v>86.78571428571429</v>
      </c>
      <c r="D171" s="63">
        <v>83</v>
      </c>
      <c r="E171" s="63">
        <v>82.22222222222221</v>
      </c>
      <c r="F171" s="63">
        <v>82.20338983050848</v>
      </c>
      <c r="G171" s="63">
        <v>86.5079365079365</v>
      </c>
      <c r="H171" s="63">
        <v>87.93103448275862</v>
      </c>
      <c r="I171" s="63" t="s">
        <v>64</v>
      </c>
      <c r="J171" s="63" t="s">
        <v>64</v>
      </c>
      <c r="K171" s="63" t="s">
        <v>64</v>
      </c>
      <c r="L171" s="63" t="s">
        <v>64</v>
      </c>
      <c r="M171" s="63" t="s">
        <v>64</v>
      </c>
      <c r="N171" s="21">
        <f t="shared" si="7"/>
        <v>84.90922614906083</v>
      </c>
      <c r="O171" s="22">
        <v>85.06556346876917</v>
      </c>
      <c r="P171" s="22">
        <v>85.38456397368638</v>
      </c>
      <c r="Q171" s="22">
        <v>87.01116832665035</v>
      </c>
    </row>
    <row r="172" spans="1:17" s="43" customFormat="1" ht="21">
      <c r="A172" s="19" t="s">
        <v>51</v>
      </c>
      <c r="B172" s="63">
        <v>90.625</v>
      </c>
      <c r="C172" s="63">
        <v>90.35714285714286</v>
      </c>
      <c r="D172" s="63">
        <v>88.77551020408163</v>
      </c>
      <c r="E172" s="63">
        <v>85.79545454545455</v>
      </c>
      <c r="F172" s="63">
        <v>91.8103448275862</v>
      </c>
      <c r="G172" s="63">
        <v>92.46031746031747</v>
      </c>
      <c r="H172" s="63">
        <v>91.10169491525424</v>
      </c>
      <c r="I172" s="63" t="s">
        <v>64</v>
      </c>
      <c r="J172" s="63" t="s">
        <v>64</v>
      </c>
      <c r="K172" s="63" t="s">
        <v>64</v>
      </c>
      <c r="L172" s="63" t="s">
        <v>64</v>
      </c>
      <c r="M172" s="63" t="s">
        <v>64</v>
      </c>
      <c r="N172" s="21">
        <f t="shared" si="7"/>
        <v>90.13220925854814</v>
      </c>
      <c r="O172" s="22">
        <v>90.13693035728208</v>
      </c>
      <c r="P172" s="22">
        <v>90.5981228550009</v>
      </c>
      <c r="Q172" s="22">
        <v>90.20170641796255</v>
      </c>
    </row>
    <row r="173" spans="1:17" s="43" customFormat="1" ht="21">
      <c r="A173" s="19" t="s">
        <v>52</v>
      </c>
      <c r="B173" s="63">
        <v>89.28571428571429</v>
      </c>
      <c r="C173" s="63">
        <v>88.92857142857142</v>
      </c>
      <c r="D173" s="63">
        <v>88.26530612244898</v>
      </c>
      <c r="E173" s="63">
        <v>83.88888888888889</v>
      </c>
      <c r="F173" s="63">
        <v>89.03508771929825</v>
      </c>
      <c r="G173" s="63">
        <v>92.74193548387096</v>
      </c>
      <c r="H173" s="63">
        <v>89.83050847457628</v>
      </c>
      <c r="I173" s="63" t="s">
        <v>64</v>
      </c>
      <c r="J173" s="63" t="s">
        <v>64</v>
      </c>
      <c r="K173" s="63" t="s">
        <v>64</v>
      </c>
      <c r="L173" s="63" t="s">
        <v>64</v>
      </c>
      <c r="M173" s="63" t="s">
        <v>64</v>
      </c>
      <c r="N173" s="21">
        <f t="shared" si="7"/>
        <v>88.85371605762415</v>
      </c>
      <c r="O173" s="22">
        <v>88.9894728618117</v>
      </c>
      <c r="P173" s="22">
        <v>88.74338541970486</v>
      </c>
      <c r="Q173" s="22">
        <v>90.16141076182102</v>
      </c>
    </row>
    <row r="174" spans="1:17" s="43" customFormat="1" ht="21">
      <c r="A174" s="19" t="s">
        <v>53</v>
      </c>
      <c r="B174" s="63">
        <v>85.26785714285714</v>
      </c>
      <c r="C174" s="63">
        <v>84.28571428571429</v>
      </c>
      <c r="D174" s="63">
        <v>84.6938775510204</v>
      </c>
      <c r="E174" s="63">
        <v>81.11111111111111</v>
      </c>
      <c r="F174" s="63">
        <v>84.32203389830508</v>
      </c>
      <c r="G174" s="63">
        <v>86.328125</v>
      </c>
      <c r="H174" s="63">
        <v>86.86440677966102</v>
      </c>
      <c r="I174" s="63" t="s">
        <v>64</v>
      </c>
      <c r="J174" s="63" t="s">
        <v>64</v>
      </c>
      <c r="K174" s="63" t="s">
        <v>64</v>
      </c>
      <c r="L174" s="63" t="s">
        <v>64</v>
      </c>
      <c r="M174" s="63" t="s">
        <v>64</v>
      </c>
      <c r="N174" s="21">
        <f t="shared" si="7"/>
        <v>84.6961608240956</v>
      </c>
      <c r="O174" s="22">
        <v>86.02213243207727</v>
      </c>
      <c r="P174" s="22">
        <v>85.36662815695546</v>
      </c>
      <c r="Q174" s="22">
        <v>88.60145216025724</v>
      </c>
    </row>
    <row r="175" spans="1:17" s="43" customFormat="1" ht="21">
      <c r="A175" s="19" t="s">
        <v>54</v>
      </c>
      <c r="B175" s="63">
        <v>90.625</v>
      </c>
      <c r="C175" s="63">
        <v>88.57142857142857</v>
      </c>
      <c r="D175" s="63">
        <v>88.77551020408163</v>
      </c>
      <c r="E175" s="63">
        <v>82.22222222222221</v>
      </c>
      <c r="F175" s="63">
        <v>88.13559322033898</v>
      </c>
      <c r="G175" s="63">
        <v>89.84375</v>
      </c>
      <c r="H175" s="63">
        <v>89.83050847457628</v>
      </c>
      <c r="I175" s="63" t="s">
        <v>64</v>
      </c>
      <c r="J175" s="63" t="s">
        <v>64</v>
      </c>
      <c r="K175" s="63" t="s">
        <v>64</v>
      </c>
      <c r="L175" s="63" t="s">
        <v>64</v>
      </c>
      <c r="M175" s="63" t="s">
        <v>64</v>
      </c>
      <c r="N175" s="21">
        <f t="shared" si="7"/>
        <v>88.28628752752111</v>
      </c>
      <c r="O175" s="22">
        <v>88.20254648382932</v>
      </c>
      <c r="P175" s="22">
        <v>88.34236157536593</v>
      </c>
      <c r="Q175" s="22">
        <v>88.40861448542671</v>
      </c>
    </row>
    <row r="176" spans="1:17" s="43" customFormat="1" ht="21">
      <c r="A176" s="19" t="s">
        <v>55</v>
      </c>
      <c r="B176" s="63">
        <v>91.96428571428571</v>
      </c>
      <c r="C176" s="63">
        <v>88.92857142857142</v>
      </c>
      <c r="D176" s="63">
        <v>89</v>
      </c>
      <c r="E176" s="63">
        <v>88.33333333333333</v>
      </c>
      <c r="F176" s="63">
        <v>87.5</v>
      </c>
      <c r="G176" s="63">
        <v>93.359375</v>
      </c>
      <c r="H176" s="63">
        <v>93.64406779661016</v>
      </c>
      <c r="I176" s="63" t="s">
        <v>64</v>
      </c>
      <c r="J176" s="63" t="s">
        <v>64</v>
      </c>
      <c r="K176" s="63" t="s">
        <v>64</v>
      </c>
      <c r="L176" s="63" t="s">
        <v>64</v>
      </c>
      <c r="M176" s="63" t="s">
        <v>64</v>
      </c>
      <c r="N176" s="21">
        <f t="shared" si="7"/>
        <v>90.38994761040009</v>
      </c>
      <c r="O176" s="22">
        <v>90.2082216648388</v>
      </c>
      <c r="P176" s="22">
        <v>89.26315053426974</v>
      </c>
      <c r="Q176" s="22">
        <v>89.57484446708797</v>
      </c>
    </row>
    <row r="177" spans="1:17" s="43" customFormat="1" ht="21">
      <c r="A177" s="19" t="s">
        <v>56</v>
      </c>
      <c r="B177" s="63">
        <v>88.83928571428571</v>
      </c>
      <c r="C177" s="63">
        <v>87.5</v>
      </c>
      <c r="D177" s="63">
        <v>86.22448979591837</v>
      </c>
      <c r="E177" s="63">
        <v>83.88888888888889</v>
      </c>
      <c r="F177" s="63">
        <v>85.34482758620689</v>
      </c>
      <c r="G177" s="63">
        <v>91.66666666666666</v>
      </c>
      <c r="H177" s="63">
        <v>91.10169491525424</v>
      </c>
      <c r="I177" s="63" t="s">
        <v>64</v>
      </c>
      <c r="J177" s="63" t="s">
        <v>64</v>
      </c>
      <c r="K177" s="63" t="s">
        <v>64</v>
      </c>
      <c r="L177" s="63" t="s">
        <v>64</v>
      </c>
      <c r="M177" s="63" t="s">
        <v>64</v>
      </c>
      <c r="N177" s="21">
        <f t="shared" si="7"/>
        <v>87.79512193817439</v>
      </c>
      <c r="O177" s="22">
        <v>87.41178212847085</v>
      </c>
      <c r="P177" s="22">
        <v>86.78723126594332</v>
      </c>
      <c r="Q177" s="22">
        <v>88.88887906846402</v>
      </c>
    </row>
    <row r="178" spans="1:17" s="43" customFormat="1" ht="21">
      <c r="A178" s="19" t="s">
        <v>57</v>
      </c>
      <c r="B178" s="63">
        <v>85.71428571428571</v>
      </c>
      <c r="C178" s="63">
        <v>86.42857142857143</v>
      </c>
      <c r="D178" s="63">
        <v>84.18367346938776</v>
      </c>
      <c r="E178" s="63">
        <v>83.33333333333334</v>
      </c>
      <c r="F178" s="63">
        <v>81.46551724137932</v>
      </c>
      <c r="G178" s="63">
        <v>87.109375</v>
      </c>
      <c r="H178" s="63">
        <v>89.40677966101694</v>
      </c>
      <c r="I178" s="63" t="s">
        <v>64</v>
      </c>
      <c r="J178" s="63" t="s">
        <v>64</v>
      </c>
      <c r="K178" s="63" t="s">
        <v>64</v>
      </c>
      <c r="L178" s="63" t="s">
        <v>64</v>
      </c>
      <c r="M178" s="63" t="s">
        <v>64</v>
      </c>
      <c r="N178" s="21">
        <f t="shared" si="7"/>
        <v>85.37736226399635</v>
      </c>
      <c r="O178" s="22">
        <v>85.9527579764257</v>
      </c>
      <c r="P178" s="22">
        <v>85.90174893736548</v>
      </c>
      <c r="Q178" s="22">
        <v>88.35792403077653</v>
      </c>
    </row>
    <row r="179" spans="1:17" s="43" customFormat="1" ht="21">
      <c r="A179" s="19" t="s">
        <v>58</v>
      </c>
      <c r="B179" s="63">
        <v>88.83928571428571</v>
      </c>
      <c r="C179" s="63">
        <v>86.42857142857143</v>
      </c>
      <c r="D179" s="63">
        <v>84.5</v>
      </c>
      <c r="E179" s="63">
        <v>82.95454545454545</v>
      </c>
      <c r="F179" s="63">
        <v>84.48275862068965</v>
      </c>
      <c r="G179" s="63">
        <v>88.28125</v>
      </c>
      <c r="H179" s="63">
        <v>89.83050847457628</v>
      </c>
      <c r="I179" s="63" t="s">
        <v>64</v>
      </c>
      <c r="J179" s="63" t="s">
        <v>64</v>
      </c>
      <c r="K179" s="63" t="s">
        <v>64</v>
      </c>
      <c r="L179" s="63" t="s">
        <v>64</v>
      </c>
      <c r="M179" s="63" t="s">
        <v>64</v>
      </c>
      <c r="N179" s="21">
        <f t="shared" si="7"/>
        <v>86.47384567038121</v>
      </c>
      <c r="O179" s="22">
        <v>86.31326080589831</v>
      </c>
      <c r="P179" s="22">
        <v>86.49065525445208</v>
      </c>
      <c r="Q179" s="22">
        <v>88.40800972782127</v>
      </c>
    </row>
    <row r="180" spans="1:17" s="43" customFormat="1" ht="21">
      <c r="A180" s="19" t="s">
        <v>59</v>
      </c>
      <c r="B180" s="63">
        <v>87.5</v>
      </c>
      <c r="C180" s="63">
        <v>88.40579710144928</v>
      </c>
      <c r="D180" s="63">
        <v>83</v>
      </c>
      <c r="E180" s="63">
        <v>82.95454545454545</v>
      </c>
      <c r="F180" s="63">
        <v>84.05172413793103</v>
      </c>
      <c r="G180" s="63">
        <v>87.3015873015873</v>
      </c>
      <c r="H180" s="63">
        <v>90.2542372881356</v>
      </c>
      <c r="I180" s="63" t="s">
        <v>64</v>
      </c>
      <c r="J180" s="63" t="s">
        <v>64</v>
      </c>
      <c r="K180" s="63" t="s">
        <v>64</v>
      </c>
      <c r="L180" s="63" t="s">
        <v>64</v>
      </c>
      <c r="M180" s="63" t="s">
        <v>64</v>
      </c>
      <c r="N180" s="21">
        <f t="shared" si="7"/>
        <v>86.20969875480695</v>
      </c>
      <c r="O180" s="22">
        <v>85.72763622359223</v>
      </c>
      <c r="P180" s="22">
        <v>85.85260496090287</v>
      </c>
      <c r="Q180" s="22">
        <v>87.936180608244</v>
      </c>
    </row>
    <row r="181" spans="1:17" s="43" customFormat="1" ht="21">
      <c r="A181" s="19" t="s">
        <v>60</v>
      </c>
      <c r="B181" s="63">
        <v>84.375</v>
      </c>
      <c r="C181" s="63">
        <v>86.59420289855072</v>
      </c>
      <c r="D181" s="63">
        <v>81</v>
      </c>
      <c r="E181" s="63">
        <v>81.81818181818183</v>
      </c>
      <c r="F181" s="63">
        <v>80.26315789473685</v>
      </c>
      <c r="G181" s="63">
        <v>84.765625</v>
      </c>
      <c r="H181" s="63">
        <v>86.86440677966102</v>
      </c>
      <c r="I181" s="63" t="s">
        <v>64</v>
      </c>
      <c r="J181" s="63" t="s">
        <v>64</v>
      </c>
      <c r="K181" s="63" t="s">
        <v>64</v>
      </c>
      <c r="L181" s="63" t="s">
        <v>64</v>
      </c>
      <c r="M181" s="63" t="s">
        <v>64</v>
      </c>
      <c r="N181" s="21">
        <f t="shared" si="7"/>
        <v>83.6686534844472</v>
      </c>
      <c r="O181" s="22">
        <v>84.38233315278154</v>
      </c>
      <c r="P181" s="22">
        <v>84.16703646318449</v>
      </c>
      <c r="Q181" s="22">
        <v>87.57206112734299</v>
      </c>
    </row>
    <row r="182" spans="1:17" s="43" customFormat="1" ht="21">
      <c r="A182" s="64" t="s">
        <v>61</v>
      </c>
      <c r="B182" s="65">
        <v>78.57142857142857</v>
      </c>
      <c r="C182" s="65">
        <v>80.79710144927536</v>
      </c>
      <c r="D182" s="65">
        <v>76.0204081632653</v>
      </c>
      <c r="E182" s="65">
        <v>73.33333333333333</v>
      </c>
      <c r="F182" s="65">
        <v>75.43103448275862</v>
      </c>
      <c r="G182" s="65">
        <v>80.859375</v>
      </c>
      <c r="H182" s="65">
        <v>80.08474576271186</v>
      </c>
      <c r="I182" s="65" t="s">
        <v>64</v>
      </c>
      <c r="J182" s="65" t="s">
        <v>64</v>
      </c>
      <c r="K182" s="65" t="s">
        <v>64</v>
      </c>
      <c r="L182" s="65" t="s">
        <v>64</v>
      </c>
      <c r="M182" s="65" t="s">
        <v>64</v>
      </c>
      <c r="N182" s="25">
        <f t="shared" si="7"/>
        <v>77.87106096611043</v>
      </c>
      <c r="O182" s="66">
        <v>78.65364215931044</v>
      </c>
      <c r="P182" s="66">
        <v>78.83031290334796</v>
      </c>
      <c r="Q182" s="66">
        <v>84.23456767985054</v>
      </c>
    </row>
    <row r="183" spans="1:17" s="43" customFormat="1" ht="21">
      <c r="A183" s="67" t="s">
        <v>62</v>
      </c>
      <c r="B183" s="68">
        <v>87.14923469387755</v>
      </c>
      <c r="C183" s="68">
        <v>86.86816030760131</v>
      </c>
      <c r="D183" s="68">
        <v>84.067055393586</v>
      </c>
      <c r="E183" s="68">
        <v>82.63257575757576</v>
      </c>
      <c r="F183" s="68">
        <v>84.20542699530824</v>
      </c>
      <c r="G183" s="68">
        <v>87.93908524431278</v>
      </c>
      <c r="H183" s="68">
        <v>88.39337897637138</v>
      </c>
      <c r="I183" s="68" t="s">
        <v>64</v>
      </c>
      <c r="J183" s="68" t="s">
        <v>64</v>
      </c>
      <c r="K183" s="68" t="s">
        <v>64</v>
      </c>
      <c r="L183" s="68" t="s">
        <v>64</v>
      </c>
      <c r="M183" s="68" t="s">
        <v>64</v>
      </c>
      <c r="N183" s="29">
        <f t="shared" si="7"/>
        <v>85.89355962409044</v>
      </c>
      <c r="O183" s="69">
        <v>86.06144189791563</v>
      </c>
      <c r="P183" s="69">
        <v>85.93056543472652</v>
      </c>
      <c r="Q183" s="69">
        <v>87.76397922448939</v>
      </c>
    </row>
    <row r="184" spans="1:17" s="43" customFormat="1" ht="21">
      <c r="A184" s="70" t="s">
        <v>63</v>
      </c>
      <c r="B184" s="71">
        <v>98.21428571428571</v>
      </c>
      <c r="C184" s="71">
        <v>87.34177215189874</v>
      </c>
      <c r="D184" s="71">
        <v>88.23529411764706</v>
      </c>
      <c r="E184" s="71">
        <v>82.75862068965517</v>
      </c>
      <c r="F184" s="71">
        <v>89.1304347826087</v>
      </c>
      <c r="G184" s="71">
        <v>97.82608695652173</v>
      </c>
      <c r="H184" s="71">
        <v>91.30434782608695</v>
      </c>
      <c r="I184" s="71" t="s">
        <v>64</v>
      </c>
      <c r="J184" s="71" t="s">
        <v>64</v>
      </c>
      <c r="K184" s="71" t="s">
        <v>64</v>
      </c>
      <c r="L184" s="71" t="s">
        <v>64</v>
      </c>
      <c r="M184" s="71" t="s">
        <v>64</v>
      </c>
      <c r="N184" s="29">
        <f t="shared" si="7"/>
        <v>90.68726317695773</v>
      </c>
      <c r="O184" s="72">
        <v>92.42022289316577</v>
      </c>
      <c r="P184" s="72">
        <v>92.33064743470949</v>
      </c>
      <c r="Q184" s="72">
        <v>95.08180623212012</v>
      </c>
    </row>
    <row r="185" spans="1:17" s="43" customFormat="1" ht="21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7"/>
      <c r="L185" s="48"/>
      <c r="M185" s="48"/>
      <c r="N185" s="46"/>
      <c r="O185" s="49"/>
      <c r="P185" s="49"/>
      <c r="Q185" s="49"/>
    </row>
    <row r="186" spans="1:17" ht="23.25">
      <c r="A186" s="39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10"/>
      <c r="O186" s="41"/>
      <c r="P186" s="41"/>
      <c r="Q186" s="11"/>
    </row>
    <row r="187" spans="1:17" ht="26.25">
      <c r="A187" s="76" t="s">
        <v>47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</row>
    <row r="188" spans="1:17" ht="26.25">
      <c r="A188" s="76" t="s">
        <v>30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</row>
    <row r="189" spans="1:17" ht="26.25">
      <c r="A189" s="76" t="str">
        <f>+$A$3</f>
        <v>ประจำปีงบประมาณ 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</row>
    <row r="190" spans="1:17" ht="23.25">
      <c r="A190" s="39"/>
      <c r="N190" s="10"/>
      <c r="O190" s="41"/>
      <c r="P190" s="41"/>
      <c r="Q190" s="11"/>
    </row>
    <row r="191" spans="1:17" s="14" customFormat="1" ht="23.25">
      <c r="A191" s="12" t="s">
        <v>2</v>
      </c>
      <c r="B191" s="13" t="s">
        <v>3</v>
      </c>
      <c r="C191" s="13" t="s">
        <v>4</v>
      </c>
      <c r="D191" s="13" t="s">
        <v>5</v>
      </c>
      <c r="E191" s="13" t="s">
        <v>6</v>
      </c>
      <c r="F191" s="13" t="s">
        <v>7</v>
      </c>
      <c r="G191" s="13" t="s">
        <v>8</v>
      </c>
      <c r="H191" s="13" t="s">
        <v>9</v>
      </c>
      <c r="I191" s="13" t="s">
        <v>10</v>
      </c>
      <c r="J191" s="13" t="s">
        <v>11</v>
      </c>
      <c r="K191" s="13" t="s">
        <v>12</v>
      </c>
      <c r="L191" s="13" t="s">
        <v>13</v>
      </c>
      <c r="M191" s="13" t="s">
        <v>14</v>
      </c>
      <c r="N191" s="13" t="str">
        <f>+$N$6</f>
        <v>ปี 2562</v>
      </c>
      <c r="O191" s="13" t="s">
        <v>15</v>
      </c>
      <c r="P191" s="13" t="s">
        <v>16</v>
      </c>
      <c r="Q191" s="13" t="s">
        <v>17</v>
      </c>
    </row>
    <row r="192" spans="1:17" s="43" customFormat="1" ht="21">
      <c r="A192" s="15" t="s">
        <v>48</v>
      </c>
      <c r="B192" s="62">
        <v>90.78947368421053</v>
      </c>
      <c r="C192" s="62">
        <v>84.52380952380952</v>
      </c>
      <c r="D192" s="62">
        <v>85.71428571428571</v>
      </c>
      <c r="E192" s="62">
        <v>93.18181818181817</v>
      </c>
      <c r="F192" s="62">
        <v>84.25925925925925</v>
      </c>
      <c r="G192" s="62">
        <v>87.5</v>
      </c>
      <c r="H192" s="62">
        <v>83</v>
      </c>
      <c r="I192" s="62" t="s">
        <v>64</v>
      </c>
      <c r="J192" s="62" t="s">
        <v>64</v>
      </c>
      <c r="K192" s="62" t="s">
        <v>64</v>
      </c>
      <c r="L192" s="62" t="s">
        <v>64</v>
      </c>
      <c r="M192" s="62" t="s">
        <v>64</v>
      </c>
      <c r="N192" s="17">
        <f aca="true" t="shared" si="8" ref="N192:N207">_xlfn.IFERROR(IF(ISERROR(AVERAGE(B192:M192)),"0",(AVERAGE(B192:M192))),"")</f>
        <v>86.99552090905475</v>
      </c>
      <c r="O192" s="18">
        <v>86.1437824149463</v>
      </c>
      <c r="P192" s="18">
        <v>89.98127455914755</v>
      </c>
      <c r="Q192" s="18">
        <v>90.18984341108434</v>
      </c>
    </row>
    <row r="193" spans="1:17" s="43" customFormat="1" ht="21">
      <c r="A193" s="19" t="s">
        <v>49</v>
      </c>
      <c r="B193" s="63">
        <v>87.5</v>
      </c>
      <c r="C193" s="63">
        <v>84.52380952380952</v>
      </c>
      <c r="D193" s="63">
        <v>85</v>
      </c>
      <c r="E193" s="63">
        <v>94.31818181818183</v>
      </c>
      <c r="F193" s="63">
        <v>87.03703703703704</v>
      </c>
      <c r="G193" s="63">
        <v>88.28125</v>
      </c>
      <c r="H193" s="63">
        <v>85</v>
      </c>
      <c r="I193" s="63" t="s">
        <v>64</v>
      </c>
      <c r="J193" s="63" t="s">
        <v>64</v>
      </c>
      <c r="K193" s="63" t="s">
        <v>64</v>
      </c>
      <c r="L193" s="63" t="s">
        <v>64</v>
      </c>
      <c r="M193" s="63" t="s">
        <v>64</v>
      </c>
      <c r="N193" s="21">
        <f t="shared" si="8"/>
        <v>87.38003976843262</v>
      </c>
      <c r="O193" s="22">
        <v>86.94125733925945</v>
      </c>
      <c r="P193" s="22">
        <v>89.20563247360963</v>
      </c>
      <c r="Q193" s="22">
        <v>90.95832888009066</v>
      </c>
    </row>
    <row r="194" spans="1:17" s="43" customFormat="1" ht="21">
      <c r="A194" s="19" t="s">
        <v>50</v>
      </c>
      <c r="B194" s="63">
        <v>86.8421052631579</v>
      </c>
      <c r="C194" s="63">
        <v>85.71428571428571</v>
      </c>
      <c r="D194" s="63">
        <v>87.85714285714286</v>
      </c>
      <c r="E194" s="63">
        <v>88.63636363636364</v>
      </c>
      <c r="F194" s="63">
        <v>89.81481481481481</v>
      </c>
      <c r="G194" s="63">
        <v>92.96875</v>
      </c>
      <c r="H194" s="63">
        <v>86</v>
      </c>
      <c r="I194" s="63" t="s">
        <v>64</v>
      </c>
      <c r="J194" s="63" t="s">
        <v>64</v>
      </c>
      <c r="K194" s="63" t="s">
        <v>64</v>
      </c>
      <c r="L194" s="63" t="s">
        <v>64</v>
      </c>
      <c r="M194" s="63" t="s">
        <v>64</v>
      </c>
      <c r="N194" s="21">
        <f t="shared" si="8"/>
        <v>88.2619231836807</v>
      </c>
      <c r="O194" s="22">
        <v>90.1273259253861</v>
      </c>
      <c r="P194" s="22">
        <v>90.51577612078285</v>
      </c>
      <c r="Q194" s="22">
        <v>92.0068193137713</v>
      </c>
    </row>
    <row r="195" spans="1:17" s="43" customFormat="1" ht="21">
      <c r="A195" s="19" t="s">
        <v>51</v>
      </c>
      <c r="B195" s="63">
        <v>90.13157894736842</v>
      </c>
      <c r="C195" s="63">
        <v>96.42857142857143</v>
      </c>
      <c r="D195" s="63">
        <v>89.28571428571429</v>
      </c>
      <c r="E195" s="63">
        <v>94.31818181818183</v>
      </c>
      <c r="F195" s="63">
        <v>95.37037037037037</v>
      </c>
      <c r="G195" s="63">
        <v>93.75</v>
      </c>
      <c r="H195" s="63">
        <v>96</v>
      </c>
      <c r="I195" s="63" t="s">
        <v>64</v>
      </c>
      <c r="J195" s="63" t="s">
        <v>64</v>
      </c>
      <c r="K195" s="63" t="s">
        <v>64</v>
      </c>
      <c r="L195" s="63" t="s">
        <v>64</v>
      </c>
      <c r="M195" s="63" t="s">
        <v>64</v>
      </c>
      <c r="N195" s="21">
        <f t="shared" si="8"/>
        <v>93.61205955002947</v>
      </c>
      <c r="O195" s="22">
        <v>93.1287070915554</v>
      </c>
      <c r="P195" s="22">
        <v>92.70312136340361</v>
      </c>
      <c r="Q195" s="22">
        <v>95.31383471600863</v>
      </c>
    </row>
    <row r="196" spans="1:17" s="43" customFormat="1" ht="21">
      <c r="A196" s="19" t="s">
        <v>52</v>
      </c>
      <c r="B196" s="63">
        <v>88.81578947368422</v>
      </c>
      <c r="C196" s="63">
        <v>94.04761904761905</v>
      </c>
      <c r="D196" s="63">
        <v>87.5</v>
      </c>
      <c r="E196" s="63">
        <v>92.04545454545455</v>
      </c>
      <c r="F196" s="63">
        <v>93.51851851851852</v>
      </c>
      <c r="G196" s="63">
        <v>92.96875</v>
      </c>
      <c r="H196" s="63">
        <v>97</v>
      </c>
      <c r="I196" s="63" t="s">
        <v>64</v>
      </c>
      <c r="J196" s="63" t="s">
        <v>64</v>
      </c>
      <c r="K196" s="63" t="s">
        <v>64</v>
      </c>
      <c r="L196" s="63" t="s">
        <v>64</v>
      </c>
      <c r="M196" s="63" t="s">
        <v>64</v>
      </c>
      <c r="N196" s="21">
        <f t="shared" si="8"/>
        <v>92.27087594075377</v>
      </c>
      <c r="O196" s="22">
        <v>91.22878148468318</v>
      </c>
      <c r="P196" s="22">
        <v>89.64968687288916</v>
      </c>
      <c r="Q196" s="22">
        <v>92.98545102156969</v>
      </c>
    </row>
    <row r="197" spans="1:17" s="43" customFormat="1" ht="21">
      <c r="A197" s="19" t="s">
        <v>53</v>
      </c>
      <c r="B197" s="63">
        <v>90.78947368421053</v>
      </c>
      <c r="C197" s="63">
        <v>90.47619047619048</v>
      </c>
      <c r="D197" s="63">
        <v>89.28571428571429</v>
      </c>
      <c r="E197" s="63">
        <v>93.18181818181817</v>
      </c>
      <c r="F197" s="63">
        <v>93.51851851851852</v>
      </c>
      <c r="G197" s="63">
        <v>92.1875</v>
      </c>
      <c r="H197" s="63">
        <v>94</v>
      </c>
      <c r="I197" s="63" t="s">
        <v>64</v>
      </c>
      <c r="J197" s="63" t="s">
        <v>64</v>
      </c>
      <c r="K197" s="63" t="s">
        <v>64</v>
      </c>
      <c r="L197" s="63" t="s">
        <v>64</v>
      </c>
      <c r="M197" s="63" t="s">
        <v>64</v>
      </c>
      <c r="N197" s="21">
        <f t="shared" si="8"/>
        <v>91.91988787806456</v>
      </c>
      <c r="O197" s="22">
        <v>90.79298747509371</v>
      </c>
      <c r="P197" s="22">
        <v>91.48194074319747</v>
      </c>
      <c r="Q197" s="22">
        <v>93.25769171783666</v>
      </c>
    </row>
    <row r="198" spans="1:17" s="43" customFormat="1" ht="21">
      <c r="A198" s="19" t="s">
        <v>54</v>
      </c>
      <c r="B198" s="63">
        <v>88.1578947368421</v>
      </c>
      <c r="C198" s="63">
        <v>91.66666666666666</v>
      </c>
      <c r="D198" s="63">
        <v>89.28571428571429</v>
      </c>
      <c r="E198" s="63">
        <v>88.63636363636364</v>
      </c>
      <c r="F198" s="63">
        <v>92.5925925925926</v>
      </c>
      <c r="G198" s="63">
        <v>93.75</v>
      </c>
      <c r="H198" s="63">
        <v>96</v>
      </c>
      <c r="I198" s="63" t="s">
        <v>64</v>
      </c>
      <c r="J198" s="63" t="s">
        <v>64</v>
      </c>
      <c r="K198" s="63" t="s">
        <v>64</v>
      </c>
      <c r="L198" s="63" t="s">
        <v>64</v>
      </c>
      <c r="M198" s="63" t="s">
        <v>64</v>
      </c>
      <c r="N198" s="21">
        <f t="shared" si="8"/>
        <v>91.44131884545418</v>
      </c>
      <c r="O198" s="22">
        <v>91.01393956705488</v>
      </c>
      <c r="P198" s="22">
        <v>89.61813624758854</v>
      </c>
      <c r="Q198" s="22">
        <v>92.14953390678026</v>
      </c>
    </row>
    <row r="199" spans="1:17" s="43" customFormat="1" ht="21">
      <c r="A199" s="19" t="s">
        <v>55</v>
      </c>
      <c r="B199" s="63">
        <v>92.10526315789474</v>
      </c>
      <c r="C199" s="63">
        <v>92.85714285714286</v>
      </c>
      <c r="D199" s="63">
        <v>89.28571428571429</v>
      </c>
      <c r="E199" s="63">
        <v>92.04545454545455</v>
      </c>
      <c r="F199" s="63">
        <v>94.44444444444444</v>
      </c>
      <c r="G199" s="63">
        <v>95.3125</v>
      </c>
      <c r="H199" s="63">
        <v>95</v>
      </c>
      <c r="I199" s="63" t="s">
        <v>64</v>
      </c>
      <c r="J199" s="63" t="s">
        <v>64</v>
      </c>
      <c r="K199" s="63" t="s">
        <v>64</v>
      </c>
      <c r="L199" s="63" t="s">
        <v>64</v>
      </c>
      <c r="M199" s="63" t="s">
        <v>64</v>
      </c>
      <c r="N199" s="21">
        <f t="shared" si="8"/>
        <v>93.00721704152157</v>
      </c>
      <c r="O199" s="22">
        <v>93.64566830353884</v>
      </c>
      <c r="P199" s="22">
        <v>93.58980942457084</v>
      </c>
      <c r="Q199" s="22">
        <v>93.09010463335646</v>
      </c>
    </row>
    <row r="200" spans="1:17" s="43" customFormat="1" ht="21">
      <c r="A200" s="19" t="s">
        <v>56</v>
      </c>
      <c r="B200" s="63">
        <v>90.78947368421053</v>
      </c>
      <c r="C200" s="63">
        <v>90.47619047619048</v>
      </c>
      <c r="D200" s="63">
        <v>87.14285714285714</v>
      </c>
      <c r="E200" s="63">
        <v>89.77272727272727</v>
      </c>
      <c r="F200" s="63">
        <v>89.81481481481481</v>
      </c>
      <c r="G200" s="63">
        <v>90.625</v>
      </c>
      <c r="H200" s="63">
        <v>92</v>
      </c>
      <c r="I200" s="63" t="s">
        <v>64</v>
      </c>
      <c r="J200" s="63" t="s">
        <v>64</v>
      </c>
      <c r="K200" s="63" t="s">
        <v>64</v>
      </c>
      <c r="L200" s="63" t="s">
        <v>64</v>
      </c>
      <c r="M200" s="63" t="s">
        <v>64</v>
      </c>
      <c r="N200" s="21">
        <f t="shared" si="8"/>
        <v>90.08872334154287</v>
      </c>
      <c r="O200" s="22">
        <v>91.21939619315295</v>
      </c>
      <c r="P200" s="22">
        <v>92.3132358854805</v>
      </c>
      <c r="Q200" s="22">
        <v>89.09634380648873</v>
      </c>
    </row>
    <row r="201" spans="1:17" s="43" customFormat="1" ht="21">
      <c r="A201" s="19" t="s">
        <v>57</v>
      </c>
      <c r="B201" s="63">
        <v>90.78947368421053</v>
      </c>
      <c r="C201" s="63">
        <v>89.28571428571429</v>
      </c>
      <c r="D201" s="63">
        <v>87.85714285714286</v>
      </c>
      <c r="E201" s="63">
        <v>92.04545454545455</v>
      </c>
      <c r="F201" s="63">
        <v>90.74074074074075</v>
      </c>
      <c r="G201" s="63">
        <v>92.96875</v>
      </c>
      <c r="H201" s="63">
        <v>92</v>
      </c>
      <c r="I201" s="63" t="s">
        <v>64</v>
      </c>
      <c r="J201" s="63" t="s">
        <v>64</v>
      </c>
      <c r="K201" s="63" t="s">
        <v>64</v>
      </c>
      <c r="L201" s="63" t="s">
        <v>64</v>
      </c>
      <c r="M201" s="63" t="s">
        <v>64</v>
      </c>
      <c r="N201" s="21">
        <f t="shared" si="8"/>
        <v>90.81246801618043</v>
      </c>
      <c r="O201" s="22">
        <v>92.09210352967608</v>
      </c>
      <c r="P201" s="22">
        <v>90.45671432062562</v>
      </c>
      <c r="Q201" s="22">
        <v>88.18912799324937</v>
      </c>
    </row>
    <row r="202" spans="1:17" s="43" customFormat="1" ht="21">
      <c r="A202" s="19" t="s">
        <v>58</v>
      </c>
      <c r="B202" s="63">
        <v>88.81578947368422</v>
      </c>
      <c r="C202" s="63">
        <v>89.28571428571429</v>
      </c>
      <c r="D202" s="63">
        <v>86.42857142857143</v>
      </c>
      <c r="E202" s="63">
        <v>93.18181818181817</v>
      </c>
      <c r="F202" s="63">
        <v>93.51851851851852</v>
      </c>
      <c r="G202" s="63">
        <v>91.40625</v>
      </c>
      <c r="H202" s="63">
        <v>93</v>
      </c>
      <c r="I202" s="63" t="s">
        <v>64</v>
      </c>
      <c r="J202" s="63" t="s">
        <v>64</v>
      </c>
      <c r="K202" s="63" t="s">
        <v>64</v>
      </c>
      <c r="L202" s="63" t="s">
        <v>64</v>
      </c>
      <c r="M202" s="63" t="s">
        <v>64</v>
      </c>
      <c r="N202" s="21">
        <f t="shared" si="8"/>
        <v>90.80523741261524</v>
      </c>
      <c r="O202" s="22">
        <v>90.29606339312704</v>
      </c>
      <c r="P202" s="22">
        <v>91.37029379981328</v>
      </c>
      <c r="Q202" s="22">
        <v>88.4875775727225</v>
      </c>
    </row>
    <row r="203" spans="1:17" s="43" customFormat="1" ht="21">
      <c r="A203" s="19" t="s">
        <v>59</v>
      </c>
      <c r="B203" s="63">
        <v>90.78947368421053</v>
      </c>
      <c r="C203" s="63">
        <v>90.47619047619048</v>
      </c>
      <c r="D203" s="63">
        <v>86.42857142857143</v>
      </c>
      <c r="E203" s="63">
        <v>93.18181818181817</v>
      </c>
      <c r="F203" s="63">
        <v>90.74074074074075</v>
      </c>
      <c r="G203" s="63">
        <v>92.1875</v>
      </c>
      <c r="H203" s="63">
        <v>92</v>
      </c>
      <c r="I203" s="63" t="s">
        <v>64</v>
      </c>
      <c r="J203" s="63" t="s">
        <v>64</v>
      </c>
      <c r="K203" s="63" t="s">
        <v>64</v>
      </c>
      <c r="L203" s="63" t="s">
        <v>64</v>
      </c>
      <c r="M203" s="63" t="s">
        <v>64</v>
      </c>
      <c r="N203" s="21">
        <f t="shared" si="8"/>
        <v>90.82918493021877</v>
      </c>
      <c r="O203" s="22">
        <v>92.31970980676961</v>
      </c>
      <c r="P203" s="22">
        <v>92.03197432918535</v>
      </c>
      <c r="Q203" s="22">
        <v>93.05604203985092</v>
      </c>
    </row>
    <row r="204" spans="1:17" s="43" customFormat="1" ht="21">
      <c r="A204" s="19" t="s">
        <v>60</v>
      </c>
      <c r="B204" s="63">
        <v>88.81578947368422</v>
      </c>
      <c r="C204" s="63">
        <v>88.09523809523809</v>
      </c>
      <c r="D204" s="63">
        <v>86.76470588235294</v>
      </c>
      <c r="E204" s="63">
        <v>89.77272727272727</v>
      </c>
      <c r="F204" s="63">
        <v>87.96296296296296</v>
      </c>
      <c r="G204" s="63">
        <v>85.9375</v>
      </c>
      <c r="H204" s="63">
        <v>92</v>
      </c>
      <c r="I204" s="63" t="s">
        <v>64</v>
      </c>
      <c r="J204" s="63" t="s">
        <v>64</v>
      </c>
      <c r="K204" s="63" t="s">
        <v>64</v>
      </c>
      <c r="L204" s="63" t="s">
        <v>64</v>
      </c>
      <c r="M204" s="63" t="s">
        <v>64</v>
      </c>
      <c r="N204" s="21">
        <f t="shared" si="8"/>
        <v>88.4784176695665</v>
      </c>
      <c r="O204" s="22">
        <v>89.68301429589646</v>
      </c>
      <c r="P204" s="22">
        <v>90.3443207435983</v>
      </c>
      <c r="Q204" s="22">
        <v>91.53860022576055</v>
      </c>
    </row>
    <row r="205" spans="1:17" s="43" customFormat="1" ht="21">
      <c r="A205" s="64" t="s">
        <v>61</v>
      </c>
      <c r="B205" s="65">
        <v>82.89473684210526</v>
      </c>
      <c r="C205" s="65">
        <v>77.38095238095238</v>
      </c>
      <c r="D205" s="65">
        <v>78.57142857142857</v>
      </c>
      <c r="E205" s="65">
        <v>82.95454545454545</v>
      </c>
      <c r="F205" s="65">
        <v>83.33333333333334</v>
      </c>
      <c r="G205" s="65">
        <v>71.09375</v>
      </c>
      <c r="H205" s="65">
        <v>79</v>
      </c>
      <c r="I205" s="65" t="s">
        <v>64</v>
      </c>
      <c r="J205" s="65" t="s">
        <v>64</v>
      </c>
      <c r="K205" s="65" t="s">
        <v>64</v>
      </c>
      <c r="L205" s="65" t="s">
        <v>64</v>
      </c>
      <c r="M205" s="65" t="s">
        <v>64</v>
      </c>
      <c r="N205" s="25">
        <f t="shared" si="8"/>
        <v>79.31839236890929</v>
      </c>
      <c r="O205" s="26">
        <v>80.31068089117625</v>
      </c>
      <c r="P205" s="26">
        <v>81.70759773069922</v>
      </c>
      <c r="Q205" s="26">
        <v>83.41478944683202</v>
      </c>
    </row>
    <row r="206" spans="1:17" s="43" customFormat="1" ht="21">
      <c r="A206" s="67" t="s">
        <v>62</v>
      </c>
      <c r="B206" s="68">
        <v>89.14473684210527</v>
      </c>
      <c r="C206" s="68">
        <v>88.94557823129253</v>
      </c>
      <c r="D206" s="68">
        <v>86.88625450180074</v>
      </c>
      <c r="E206" s="68">
        <v>91.23376623376622</v>
      </c>
      <c r="F206" s="68">
        <v>90.47619047619047</v>
      </c>
      <c r="G206" s="68">
        <v>90.06696428571429</v>
      </c>
      <c r="H206" s="68">
        <v>90.85714285714286</v>
      </c>
      <c r="I206" s="68" t="s">
        <v>64</v>
      </c>
      <c r="J206" s="68" t="s">
        <v>64</v>
      </c>
      <c r="K206" s="68" t="s">
        <v>64</v>
      </c>
      <c r="L206" s="68" t="s">
        <v>64</v>
      </c>
      <c r="M206" s="68" t="s">
        <v>64</v>
      </c>
      <c r="N206" s="29">
        <f t="shared" si="8"/>
        <v>89.65866191828749</v>
      </c>
      <c r="O206" s="72">
        <v>89.9245298365226</v>
      </c>
      <c r="P206" s="72">
        <v>90.3549653296137</v>
      </c>
      <c r="Q206" s="72">
        <v>90.98100633467156</v>
      </c>
    </row>
    <row r="207" spans="1:17" s="43" customFormat="1" ht="21">
      <c r="A207" s="70" t="s">
        <v>63</v>
      </c>
      <c r="B207" s="71">
        <v>100</v>
      </c>
      <c r="C207" s="71">
        <v>100</v>
      </c>
      <c r="D207" s="71">
        <v>100</v>
      </c>
      <c r="E207" s="71">
        <v>100</v>
      </c>
      <c r="F207" s="71">
        <v>100</v>
      </c>
      <c r="G207" s="71">
        <v>100</v>
      </c>
      <c r="H207" s="71">
        <v>96</v>
      </c>
      <c r="I207" s="71" t="s">
        <v>64</v>
      </c>
      <c r="J207" s="71" t="s">
        <v>64</v>
      </c>
      <c r="K207" s="71" t="s">
        <v>64</v>
      </c>
      <c r="L207" s="71" t="s">
        <v>64</v>
      </c>
      <c r="M207" s="71" t="s">
        <v>64</v>
      </c>
      <c r="N207" s="29">
        <f t="shared" si="8"/>
        <v>99.42857142857143</v>
      </c>
      <c r="O207" s="72">
        <v>97.46881803625224</v>
      </c>
      <c r="P207" s="72">
        <v>98.89576090764547</v>
      </c>
      <c r="Q207" s="72">
        <v>98.00459202633117</v>
      </c>
    </row>
    <row r="208" spans="1:17" ht="23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59"/>
    </row>
    <row r="209" spans="1:17" ht="23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59"/>
    </row>
    <row r="210" spans="1:17" ht="26.25">
      <c r="A210" s="76" t="s">
        <v>47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</row>
    <row r="211" spans="1:17" ht="26.25">
      <c r="A211" s="76" t="s">
        <v>31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</row>
    <row r="212" spans="1:17" ht="26.25">
      <c r="A212" s="76" t="str">
        <f>+$A$3</f>
        <v>ประจำปีงบประมาณ 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23.25">
      <c r="A213" s="39"/>
      <c r="N213" s="10"/>
      <c r="O213" s="41"/>
      <c r="P213" s="41"/>
      <c r="Q213" s="11"/>
    </row>
    <row r="214" spans="1:17" s="14" customFormat="1" ht="23.25">
      <c r="A214" s="12" t="s">
        <v>2</v>
      </c>
      <c r="B214" s="13" t="s">
        <v>3</v>
      </c>
      <c r="C214" s="13" t="s">
        <v>4</v>
      </c>
      <c r="D214" s="13" t="s">
        <v>5</v>
      </c>
      <c r="E214" s="13" t="s">
        <v>6</v>
      </c>
      <c r="F214" s="13" t="s">
        <v>7</v>
      </c>
      <c r="G214" s="13" t="s">
        <v>8</v>
      </c>
      <c r="H214" s="13" t="s">
        <v>9</v>
      </c>
      <c r="I214" s="13" t="s">
        <v>10</v>
      </c>
      <c r="J214" s="13" t="s">
        <v>11</v>
      </c>
      <c r="K214" s="13" t="s">
        <v>12</v>
      </c>
      <c r="L214" s="13" t="s">
        <v>13</v>
      </c>
      <c r="M214" s="13" t="s">
        <v>14</v>
      </c>
      <c r="N214" s="13" t="str">
        <f>+$N$6</f>
        <v>ปี 2562</v>
      </c>
      <c r="O214" s="13" t="s">
        <v>15</v>
      </c>
      <c r="P214" s="13" t="s">
        <v>16</v>
      </c>
      <c r="Q214" s="13" t="s">
        <v>17</v>
      </c>
    </row>
    <row r="215" spans="1:17" s="43" customFormat="1" ht="21">
      <c r="A215" s="15" t="s">
        <v>48</v>
      </c>
      <c r="B215" s="62">
        <v>83.53658536585365</v>
      </c>
      <c r="C215" s="62">
        <v>87.77777777777777</v>
      </c>
      <c r="D215" s="62">
        <v>86.88524590163934</v>
      </c>
      <c r="E215" s="62">
        <v>81.97674418604652</v>
      </c>
      <c r="F215" s="62">
        <v>87.8048780487805</v>
      </c>
      <c r="G215" s="62">
        <v>85.32608695652173</v>
      </c>
      <c r="H215" s="62">
        <v>85.13513513513513</v>
      </c>
      <c r="I215" s="62" t="s">
        <v>64</v>
      </c>
      <c r="J215" s="62" t="s">
        <v>64</v>
      </c>
      <c r="K215" s="62" t="s">
        <v>64</v>
      </c>
      <c r="L215" s="62" t="s">
        <v>64</v>
      </c>
      <c r="M215" s="62" t="s">
        <v>64</v>
      </c>
      <c r="N215" s="17">
        <f aca="true" t="shared" si="9" ref="N215:N230">_xlfn.IFERROR(IF(ISERROR(AVERAGE(B215:M215)),"0",(AVERAGE(B215:M215))),"")</f>
        <v>85.4917790531078</v>
      </c>
      <c r="O215" s="18">
        <v>84.36301918996374</v>
      </c>
      <c r="P215" s="18">
        <v>85.31907413625164</v>
      </c>
      <c r="Q215" s="18">
        <v>86.94515824402568</v>
      </c>
    </row>
    <row r="216" spans="1:17" s="43" customFormat="1" ht="21">
      <c r="A216" s="19" t="s">
        <v>49</v>
      </c>
      <c r="B216" s="63">
        <v>82.3170731707317</v>
      </c>
      <c r="C216" s="63">
        <v>88.88888888888889</v>
      </c>
      <c r="D216" s="63">
        <v>86.88524590163934</v>
      </c>
      <c r="E216" s="63">
        <v>83.72093023255815</v>
      </c>
      <c r="F216" s="63">
        <v>85.97560975609755</v>
      </c>
      <c r="G216" s="63">
        <v>85.32608695652173</v>
      </c>
      <c r="H216" s="63">
        <v>85.8108108108108</v>
      </c>
      <c r="I216" s="63" t="s">
        <v>64</v>
      </c>
      <c r="J216" s="63" t="s">
        <v>64</v>
      </c>
      <c r="K216" s="63" t="s">
        <v>64</v>
      </c>
      <c r="L216" s="63" t="s">
        <v>64</v>
      </c>
      <c r="M216" s="63" t="s">
        <v>64</v>
      </c>
      <c r="N216" s="21">
        <f t="shared" si="9"/>
        <v>85.56066367389259</v>
      </c>
      <c r="O216" s="22">
        <v>84.04644151977979</v>
      </c>
      <c r="P216" s="22">
        <v>84.79315530804318</v>
      </c>
      <c r="Q216" s="22">
        <v>85.41181095454725</v>
      </c>
    </row>
    <row r="217" spans="1:17" s="43" customFormat="1" ht="21">
      <c r="A217" s="19" t="s">
        <v>50</v>
      </c>
      <c r="B217" s="63">
        <v>81.70731707317073</v>
      </c>
      <c r="C217" s="63">
        <v>88.33333333333333</v>
      </c>
      <c r="D217" s="63">
        <v>88.52459016393442</v>
      </c>
      <c r="E217" s="63">
        <v>90.11627906976744</v>
      </c>
      <c r="F217" s="63">
        <v>88.41463414634147</v>
      </c>
      <c r="G217" s="63">
        <v>89.13043478260869</v>
      </c>
      <c r="H217" s="63">
        <v>87.16216216216216</v>
      </c>
      <c r="I217" s="63" t="s">
        <v>64</v>
      </c>
      <c r="J217" s="63" t="s">
        <v>64</v>
      </c>
      <c r="K217" s="63" t="s">
        <v>64</v>
      </c>
      <c r="L217" s="63" t="s">
        <v>64</v>
      </c>
      <c r="M217" s="63" t="s">
        <v>64</v>
      </c>
      <c r="N217" s="21">
        <f t="shared" si="9"/>
        <v>87.62696439018832</v>
      </c>
      <c r="O217" s="22">
        <v>85.5313746011267</v>
      </c>
      <c r="P217" s="22">
        <v>86.48524268812581</v>
      </c>
      <c r="Q217" s="22">
        <v>85.3117909726641</v>
      </c>
    </row>
    <row r="218" spans="1:17" s="43" customFormat="1" ht="21">
      <c r="A218" s="19" t="s">
        <v>51</v>
      </c>
      <c r="B218" s="63">
        <v>86.58536585365853</v>
      </c>
      <c r="C218" s="63">
        <v>90.55555555555556</v>
      </c>
      <c r="D218" s="63">
        <v>91.80327868852459</v>
      </c>
      <c r="E218" s="63">
        <v>92.44186046511628</v>
      </c>
      <c r="F218" s="63">
        <v>93.29268292682927</v>
      </c>
      <c r="G218" s="63">
        <v>90.76086956521739</v>
      </c>
      <c r="H218" s="63">
        <v>88.51351351351352</v>
      </c>
      <c r="I218" s="63" t="s">
        <v>64</v>
      </c>
      <c r="J218" s="63" t="s">
        <v>64</v>
      </c>
      <c r="K218" s="63" t="s">
        <v>64</v>
      </c>
      <c r="L218" s="63" t="s">
        <v>64</v>
      </c>
      <c r="M218" s="63" t="s">
        <v>64</v>
      </c>
      <c r="N218" s="21">
        <f t="shared" si="9"/>
        <v>90.56473236691646</v>
      </c>
      <c r="O218" s="22">
        <v>89.9210156577838</v>
      </c>
      <c r="P218" s="22">
        <v>90.42231867211405</v>
      </c>
      <c r="Q218" s="22">
        <v>91.89974536708792</v>
      </c>
    </row>
    <row r="219" spans="1:17" s="43" customFormat="1" ht="21">
      <c r="A219" s="19" t="s">
        <v>52</v>
      </c>
      <c r="B219" s="63">
        <v>84.14634146341463</v>
      </c>
      <c r="C219" s="63">
        <v>90.55555555555556</v>
      </c>
      <c r="D219" s="63">
        <v>89.75409836065575</v>
      </c>
      <c r="E219" s="63">
        <v>91.27906976744185</v>
      </c>
      <c r="F219" s="63">
        <v>90.2439024390244</v>
      </c>
      <c r="G219" s="63">
        <v>91.30434782608695</v>
      </c>
      <c r="H219" s="63">
        <v>87.83783783783784</v>
      </c>
      <c r="I219" s="63" t="s">
        <v>64</v>
      </c>
      <c r="J219" s="63" t="s">
        <v>64</v>
      </c>
      <c r="K219" s="63" t="s">
        <v>64</v>
      </c>
      <c r="L219" s="63" t="s">
        <v>64</v>
      </c>
      <c r="M219" s="63" t="s">
        <v>64</v>
      </c>
      <c r="N219" s="21">
        <f t="shared" si="9"/>
        <v>89.30302189285956</v>
      </c>
      <c r="O219" s="22">
        <v>87.57486593494515</v>
      </c>
      <c r="P219" s="22">
        <v>88.31397082911614</v>
      </c>
      <c r="Q219" s="22">
        <v>90.52190010463995</v>
      </c>
    </row>
    <row r="220" spans="1:17" s="43" customFormat="1" ht="21">
      <c r="A220" s="19" t="s">
        <v>53</v>
      </c>
      <c r="B220" s="63">
        <v>83.53658536585365</v>
      </c>
      <c r="C220" s="63">
        <v>87.77777777777777</v>
      </c>
      <c r="D220" s="63">
        <v>87.70491803278688</v>
      </c>
      <c r="E220" s="63">
        <v>87.79069767441861</v>
      </c>
      <c r="F220" s="63">
        <v>87.1951219512195</v>
      </c>
      <c r="G220" s="63">
        <v>89.67391304347827</v>
      </c>
      <c r="H220" s="63">
        <v>85.13513513513513</v>
      </c>
      <c r="I220" s="63" t="s">
        <v>64</v>
      </c>
      <c r="J220" s="63" t="s">
        <v>64</v>
      </c>
      <c r="K220" s="63" t="s">
        <v>64</v>
      </c>
      <c r="L220" s="63" t="s">
        <v>64</v>
      </c>
      <c r="M220" s="63" t="s">
        <v>64</v>
      </c>
      <c r="N220" s="21">
        <f t="shared" si="9"/>
        <v>86.9734498543814</v>
      </c>
      <c r="O220" s="22">
        <v>85.76318126482191</v>
      </c>
      <c r="P220" s="22">
        <v>84.46749934895824</v>
      </c>
      <c r="Q220" s="22">
        <v>86.48969316588837</v>
      </c>
    </row>
    <row r="221" spans="1:17" s="43" customFormat="1" ht="21">
      <c r="A221" s="19" t="s">
        <v>54</v>
      </c>
      <c r="B221" s="63">
        <v>84.7560975609756</v>
      </c>
      <c r="C221" s="63">
        <v>89.44444444444444</v>
      </c>
      <c r="D221" s="63">
        <v>92.62295081967213</v>
      </c>
      <c r="E221" s="63">
        <v>91.86046511627907</v>
      </c>
      <c r="F221" s="63">
        <v>90.2439024390244</v>
      </c>
      <c r="G221" s="63">
        <v>91.84782608695652</v>
      </c>
      <c r="H221" s="63">
        <v>88.51351351351352</v>
      </c>
      <c r="I221" s="63" t="s">
        <v>64</v>
      </c>
      <c r="J221" s="63" t="s">
        <v>64</v>
      </c>
      <c r="K221" s="63" t="s">
        <v>64</v>
      </c>
      <c r="L221" s="63" t="s">
        <v>64</v>
      </c>
      <c r="M221" s="63" t="s">
        <v>64</v>
      </c>
      <c r="N221" s="21">
        <f t="shared" si="9"/>
        <v>89.89845714012368</v>
      </c>
      <c r="O221" s="22">
        <v>87.50916650464285</v>
      </c>
      <c r="P221" s="22">
        <v>87.84799495020138</v>
      </c>
      <c r="Q221" s="22">
        <v>89.40058225215893</v>
      </c>
    </row>
    <row r="222" spans="1:17" s="43" customFormat="1" ht="21">
      <c r="A222" s="19" t="s">
        <v>55</v>
      </c>
      <c r="B222" s="63">
        <v>86.58536585365853</v>
      </c>
      <c r="C222" s="63">
        <v>90.55555555555556</v>
      </c>
      <c r="D222" s="63">
        <v>91.39344262295081</v>
      </c>
      <c r="E222" s="63">
        <v>93.02325581395348</v>
      </c>
      <c r="F222" s="63">
        <v>92.07317073170732</v>
      </c>
      <c r="G222" s="63">
        <v>93.47826086956522</v>
      </c>
      <c r="H222" s="63">
        <v>87.16216216216216</v>
      </c>
      <c r="I222" s="63" t="s">
        <v>64</v>
      </c>
      <c r="J222" s="63" t="s">
        <v>64</v>
      </c>
      <c r="K222" s="63" t="s">
        <v>64</v>
      </c>
      <c r="L222" s="63" t="s">
        <v>64</v>
      </c>
      <c r="M222" s="63" t="s">
        <v>64</v>
      </c>
      <c r="N222" s="21">
        <f t="shared" si="9"/>
        <v>90.6101733727933</v>
      </c>
      <c r="O222" s="22">
        <v>88.8335919995307</v>
      </c>
      <c r="P222" s="22">
        <v>90.08752735277909</v>
      </c>
      <c r="Q222" s="22">
        <v>91.08272609998369</v>
      </c>
    </row>
    <row r="223" spans="1:17" s="43" customFormat="1" ht="21">
      <c r="A223" s="19" t="s">
        <v>56</v>
      </c>
      <c r="B223" s="63">
        <v>84.7560975609756</v>
      </c>
      <c r="C223" s="63">
        <v>90.55555555555556</v>
      </c>
      <c r="D223" s="63">
        <v>90.57377049180327</v>
      </c>
      <c r="E223" s="63">
        <v>90.11627906976744</v>
      </c>
      <c r="F223" s="63">
        <v>91.46341463414635</v>
      </c>
      <c r="G223" s="63">
        <v>91.84782608695652</v>
      </c>
      <c r="H223" s="63">
        <v>86.48648648648648</v>
      </c>
      <c r="I223" s="63" t="s">
        <v>64</v>
      </c>
      <c r="J223" s="63" t="s">
        <v>64</v>
      </c>
      <c r="K223" s="63" t="s">
        <v>64</v>
      </c>
      <c r="L223" s="63" t="s">
        <v>64</v>
      </c>
      <c r="M223" s="63" t="s">
        <v>64</v>
      </c>
      <c r="N223" s="21">
        <f t="shared" si="9"/>
        <v>89.39991855509875</v>
      </c>
      <c r="O223" s="22">
        <v>88.08303450306069</v>
      </c>
      <c r="P223" s="22">
        <v>88.31847872595235</v>
      </c>
      <c r="Q223" s="22">
        <v>89.33533218139803</v>
      </c>
    </row>
    <row r="224" spans="1:17" s="43" customFormat="1" ht="21">
      <c r="A224" s="19" t="s">
        <v>57</v>
      </c>
      <c r="B224" s="63">
        <v>83.53658536585365</v>
      </c>
      <c r="C224" s="63">
        <v>90</v>
      </c>
      <c r="D224" s="63">
        <v>90.57377049180327</v>
      </c>
      <c r="E224" s="63">
        <v>88.95348837209302</v>
      </c>
      <c r="F224" s="63">
        <v>91.46341463414635</v>
      </c>
      <c r="G224" s="63">
        <v>90.76086956521739</v>
      </c>
      <c r="H224" s="63">
        <v>85.8108108108108</v>
      </c>
      <c r="I224" s="63" t="s">
        <v>64</v>
      </c>
      <c r="J224" s="63" t="s">
        <v>64</v>
      </c>
      <c r="K224" s="63" t="s">
        <v>64</v>
      </c>
      <c r="L224" s="63" t="s">
        <v>64</v>
      </c>
      <c r="M224" s="63" t="s">
        <v>64</v>
      </c>
      <c r="N224" s="21">
        <f t="shared" si="9"/>
        <v>88.7284198914178</v>
      </c>
      <c r="O224" s="22">
        <v>87.06763199971219</v>
      </c>
      <c r="P224" s="22">
        <v>86.92558034367717</v>
      </c>
      <c r="Q224" s="22">
        <v>87.936072559663</v>
      </c>
    </row>
    <row r="225" spans="1:17" s="43" customFormat="1" ht="21">
      <c r="A225" s="19" t="s">
        <v>58</v>
      </c>
      <c r="B225" s="63">
        <v>85.97560975609755</v>
      </c>
      <c r="C225" s="63">
        <v>90.55555555555556</v>
      </c>
      <c r="D225" s="63">
        <v>90.57377049180327</v>
      </c>
      <c r="E225" s="63">
        <v>91.27906976744185</v>
      </c>
      <c r="F225" s="63">
        <v>92.07317073170732</v>
      </c>
      <c r="G225" s="63">
        <v>92.93478260869566</v>
      </c>
      <c r="H225" s="63">
        <v>88.51351351351352</v>
      </c>
      <c r="I225" s="63" t="s">
        <v>64</v>
      </c>
      <c r="J225" s="63" t="s">
        <v>64</v>
      </c>
      <c r="K225" s="63" t="s">
        <v>64</v>
      </c>
      <c r="L225" s="63" t="s">
        <v>64</v>
      </c>
      <c r="M225" s="63" t="s">
        <v>64</v>
      </c>
      <c r="N225" s="21">
        <f t="shared" si="9"/>
        <v>90.2722103464021</v>
      </c>
      <c r="O225" s="22">
        <v>87.4660052032466</v>
      </c>
      <c r="P225" s="22">
        <v>87.4668628554616</v>
      </c>
      <c r="Q225" s="22">
        <v>88.34160349997069</v>
      </c>
    </row>
    <row r="226" spans="1:17" s="43" customFormat="1" ht="21">
      <c r="A226" s="19" t="s">
        <v>59</v>
      </c>
      <c r="B226" s="63">
        <v>86.58536585365853</v>
      </c>
      <c r="C226" s="63">
        <v>90.55555555555556</v>
      </c>
      <c r="D226" s="63">
        <v>89.34426229508196</v>
      </c>
      <c r="E226" s="63">
        <v>92.44186046511628</v>
      </c>
      <c r="F226" s="63">
        <v>91.46341463414635</v>
      </c>
      <c r="G226" s="63">
        <v>91.30434782608695</v>
      </c>
      <c r="H226" s="63">
        <v>87.16216216216216</v>
      </c>
      <c r="I226" s="63" t="s">
        <v>64</v>
      </c>
      <c r="J226" s="63" t="s">
        <v>64</v>
      </c>
      <c r="K226" s="63" t="s">
        <v>64</v>
      </c>
      <c r="L226" s="63" t="s">
        <v>64</v>
      </c>
      <c r="M226" s="63" t="s">
        <v>64</v>
      </c>
      <c r="N226" s="21">
        <f t="shared" si="9"/>
        <v>89.83670982740112</v>
      </c>
      <c r="O226" s="22">
        <v>87.73069309739846</v>
      </c>
      <c r="P226" s="22">
        <v>87.88034392864323</v>
      </c>
      <c r="Q226" s="22">
        <v>88.36549616242904</v>
      </c>
    </row>
    <row r="227" spans="1:17" s="43" customFormat="1" ht="21">
      <c r="A227" s="19" t="s">
        <v>60</v>
      </c>
      <c r="B227" s="63">
        <v>83.53658536585365</v>
      </c>
      <c r="C227" s="63">
        <v>85</v>
      </c>
      <c r="D227" s="63">
        <v>88.11475409836066</v>
      </c>
      <c r="E227" s="63">
        <v>88.37209302325581</v>
      </c>
      <c r="F227" s="63">
        <v>87.8048780487805</v>
      </c>
      <c r="G227" s="63">
        <v>90.21739130434783</v>
      </c>
      <c r="H227" s="63">
        <v>85.13513513513513</v>
      </c>
      <c r="I227" s="63" t="s">
        <v>64</v>
      </c>
      <c r="J227" s="63" t="s">
        <v>64</v>
      </c>
      <c r="K227" s="63" t="s">
        <v>64</v>
      </c>
      <c r="L227" s="63" t="s">
        <v>64</v>
      </c>
      <c r="M227" s="63" t="s">
        <v>64</v>
      </c>
      <c r="N227" s="21">
        <f t="shared" si="9"/>
        <v>86.88297671081908</v>
      </c>
      <c r="O227" s="22">
        <v>85.8263881359365</v>
      </c>
      <c r="P227" s="22">
        <v>86.11524753696398</v>
      </c>
      <c r="Q227" s="22">
        <v>85.1741205423781</v>
      </c>
    </row>
    <row r="228" spans="1:17" s="43" customFormat="1" ht="21">
      <c r="A228" s="64" t="s">
        <v>61</v>
      </c>
      <c r="B228" s="65">
        <v>82.92682926829268</v>
      </c>
      <c r="C228" s="65">
        <v>83.88888888888889</v>
      </c>
      <c r="D228" s="65">
        <v>84.42622950819673</v>
      </c>
      <c r="E228" s="65">
        <v>83.72093023255815</v>
      </c>
      <c r="F228" s="65">
        <v>85.36585365853658</v>
      </c>
      <c r="G228" s="65">
        <v>86.41304347826086</v>
      </c>
      <c r="H228" s="65">
        <v>79.72972972972973</v>
      </c>
      <c r="I228" s="65" t="s">
        <v>64</v>
      </c>
      <c r="J228" s="65" t="s">
        <v>64</v>
      </c>
      <c r="K228" s="65" t="s">
        <v>64</v>
      </c>
      <c r="L228" s="65" t="s">
        <v>64</v>
      </c>
      <c r="M228" s="65" t="s">
        <v>64</v>
      </c>
      <c r="N228" s="25">
        <f t="shared" si="9"/>
        <v>83.78164353778051</v>
      </c>
      <c r="O228" s="66">
        <v>82.14543232611686</v>
      </c>
      <c r="P228" s="66">
        <v>81.99213125913421</v>
      </c>
      <c r="Q228" s="66">
        <v>80.87836014990653</v>
      </c>
    </row>
    <row r="229" spans="1:17" s="43" customFormat="1" ht="21">
      <c r="A229" s="67" t="s">
        <v>62</v>
      </c>
      <c r="B229" s="68">
        <v>84.3205574912892</v>
      </c>
      <c r="C229" s="68">
        <v>88.8888888888889</v>
      </c>
      <c r="D229" s="68">
        <v>89.22716627634661</v>
      </c>
      <c r="E229" s="68">
        <v>89.078073089701</v>
      </c>
      <c r="F229" s="68">
        <v>89.63414634146342</v>
      </c>
      <c r="G229" s="68">
        <v>90.02329192546583</v>
      </c>
      <c r="H229" s="68">
        <v>86.29343629343632</v>
      </c>
      <c r="I229" s="68" t="s">
        <v>64</v>
      </c>
      <c r="J229" s="68" t="s">
        <v>64</v>
      </c>
      <c r="K229" s="68" t="s">
        <v>64</v>
      </c>
      <c r="L229" s="68" t="s">
        <v>64</v>
      </c>
      <c r="M229" s="68" t="s">
        <v>64</v>
      </c>
      <c r="N229" s="29">
        <f t="shared" si="9"/>
        <v>88.20936575808446</v>
      </c>
      <c r="O229" s="69">
        <v>86.56156013843326</v>
      </c>
      <c r="P229" s="69">
        <v>86.88824485253014</v>
      </c>
      <c r="Q229" s="69">
        <v>87.64959944691009</v>
      </c>
    </row>
    <row r="230" spans="1:17" s="43" customFormat="1" ht="21">
      <c r="A230" s="70" t="s">
        <v>63</v>
      </c>
      <c r="B230" s="71">
        <v>95.1219512195122</v>
      </c>
      <c r="C230" s="71">
        <v>95.55555555555556</v>
      </c>
      <c r="D230" s="71">
        <v>93.44262295081967</v>
      </c>
      <c r="E230" s="71">
        <v>97.67441860465117</v>
      </c>
      <c r="F230" s="71">
        <v>100</v>
      </c>
      <c r="G230" s="71">
        <v>100</v>
      </c>
      <c r="H230" s="71">
        <v>97.29729729729729</v>
      </c>
      <c r="I230" s="71" t="s">
        <v>64</v>
      </c>
      <c r="J230" s="71" t="s">
        <v>64</v>
      </c>
      <c r="K230" s="71" t="s">
        <v>64</v>
      </c>
      <c r="L230" s="71" t="s">
        <v>64</v>
      </c>
      <c r="M230" s="71" t="s">
        <v>64</v>
      </c>
      <c r="N230" s="29">
        <f t="shared" si="9"/>
        <v>97.01312080397656</v>
      </c>
      <c r="O230" s="72">
        <v>94.77601874936404</v>
      </c>
      <c r="P230" s="72">
        <v>96.20812778495385</v>
      </c>
      <c r="Q230" s="72">
        <v>92.76045609466904</v>
      </c>
    </row>
    <row r="231" spans="1:17" s="43" customFormat="1" ht="21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7"/>
      <c r="L231" s="53"/>
      <c r="M231" s="53"/>
      <c r="N231" s="53"/>
      <c r="O231" s="60"/>
      <c r="P231" s="60"/>
      <c r="Q231" s="60"/>
    </row>
    <row r="232" spans="1:17" s="43" customFormat="1" ht="2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7"/>
      <c r="L232" s="53"/>
      <c r="M232" s="53"/>
      <c r="N232" s="53"/>
      <c r="O232" s="60"/>
      <c r="P232" s="60"/>
      <c r="Q232" s="60"/>
    </row>
    <row r="233" spans="1:17" ht="26.25">
      <c r="A233" s="76" t="s">
        <v>47</v>
      </c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</row>
    <row r="234" spans="1:17" ht="26.25">
      <c r="A234" s="76" t="s">
        <v>32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ht="26.25">
      <c r="A235" s="76" t="str">
        <f>+$A$3</f>
        <v>ประจำปีงบประมาณ 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23.25">
      <c r="A236" s="39"/>
      <c r="N236" s="10"/>
      <c r="O236" s="41"/>
      <c r="P236" s="41"/>
      <c r="Q236" s="11"/>
    </row>
    <row r="237" spans="1:17" s="14" customFormat="1" ht="23.25">
      <c r="A237" s="12" t="s">
        <v>2</v>
      </c>
      <c r="B237" s="13" t="s">
        <v>3</v>
      </c>
      <c r="C237" s="13" t="s">
        <v>4</v>
      </c>
      <c r="D237" s="13" t="s">
        <v>5</v>
      </c>
      <c r="E237" s="13" t="s">
        <v>6</v>
      </c>
      <c r="F237" s="13" t="s">
        <v>7</v>
      </c>
      <c r="G237" s="13" t="s">
        <v>8</v>
      </c>
      <c r="H237" s="13" t="s">
        <v>9</v>
      </c>
      <c r="I237" s="13" t="s">
        <v>10</v>
      </c>
      <c r="J237" s="13" t="s">
        <v>11</v>
      </c>
      <c r="K237" s="13" t="s">
        <v>12</v>
      </c>
      <c r="L237" s="13" t="s">
        <v>13</v>
      </c>
      <c r="M237" s="13" t="s">
        <v>14</v>
      </c>
      <c r="N237" s="13" t="str">
        <f>+$N$6</f>
        <v>ปี 2562</v>
      </c>
      <c r="O237" s="13" t="s">
        <v>15</v>
      </c>
      <c r="P237" s="13" t="s">
        <v>16</v>
      </c>
      <c r="Q237" s="13" t="s">
        <v>17</v>
      </c>
    </row>
    <row r="238" spans="1:17" s="43" customFormat="1" ht="21">
      <c r="A238" s="15" t="s">
        <v>48</v>
      </c>
      <c r="B238" s="62">
        <v>82.35294117647058</v>
      </c>
      <c r="C238" s="62">
        <v>93.75</v>
      </c>
      <c r="D238" s="62">
        <v>90</v>
      </c>
      <c r="E238" s="62">
        <v>88.23529411764706</v>
      </c>
      <c r="F238" s="62">
        <v>85.29411764705883</v>
      </c>
      <c r="G238" s="62">
        <v>90.32258064516128</v>
      </c>
      <c r="H238" s="62">
        <v>89.0625</v>
      </c>
      <c r="I238" s="62" t="s">
        <v>64</v>
      </c>
      <c r="J238" s="62" t="s">
        <v>64</v>
      </c>
      <c r="K238" s="62" t="s">
        <v>64</v>
      </c>
      <c r="L238" s="62" t="s">
        <v>64</v>
      </c>
      <c r="M238" s="62" t="s">
        <v>64</v>
      </c>
      <c r="N238" s="17">
        <f aca="true" t="shared" si="10" ref="N238:N253">_xlfn.IFERROR(IF(ISERROR(AVERAGE(B238:M238)),"0",(AVERAGE(B238:M238))),"")</f>
        <v>88.4310619409054</v>
      </c>
      <c r="O238" s="18">
        <v>87.19682287724338</v>
      </c>
      <c r="P238" s="18">
        <v>87.31696572006472</v>
      </c>
      <c r="Q238" s="18">
        <v>85.4214246032356</v>
      </c>
    </row>
    <row r="239" spans="1:17" s="43" customFormat="1" ht="21">
      <c r="A239" s="19" t="s">
        <v>49</v>
      </c>
      <c r="B239" s="63">
        <v>79.41176470588235</v>
      </c>
      <c r="C239" s="63">
        <v>95.83333333333334</v>
      </c>
      <c r="D239" s="63">
        <v>87.5</v>
      </c>
      <c r="E239" s="63">
        <v>89.70588235294117</v>
      </c>
      <c r="F239" s="63">
        <v>82.35294117647058</v>
      </c>
      <c r="G239" s="63">
        <v>86.29032258064517</v>
      </c>
      <c r="H239" s="63">
        <v>86.71875</v>
      </c>
      <c r="I239" s="63" t="s">
        <v>64</v>
      </c>
      <c r="J239" s="63" t="s">
        <v>64</v>
      </c>
      <c r="K239" s="63" t="s">
        <v>64</v>
      </c>
      <c r="L239" s="63" t="s">
        <v>64</v>
      </c>
      <c r="M239" s="63" t="s">
        <v>64</v>
      </c>
      <c r="N239" s="21">
        <f t="shared" si="10"/>
        <v>86.83042773561036</v>
      </c>
      <c r="O239" s="22">
        <v>85.89294169063908</v>
      </c>
      <c r="P239" s="22">
        <v>85.91590253332852</v>
      </c>
      <c r="Q239" s="22">
        <v>85.27185929339517</v>
      </c>
    </row>
    <row r="240" spans="1:17" s="43" customFormat="1" ht="21">
      <c r="A240" s="19" t="s">
        <v>50</v>
      </c>
      <c r="B240" s="63">
        <v>79.41176470588235</v>
      </c>
      <c r="C240" s="63">
        <v>93.75</v>
      </c>
      <c r="D240" s="63">
        <v>85.83333333333333</v>
      </c>
      <c r="E240" s="63">
        <v>88.23529411764706</v>
      </c>
      <c r="F240" s="63">
        <v>88.23529411764706</v>
      </c>
      <c r="G240" s="63">
        <v>88.70967741935483</v>
      </c>
      <c r="H240" s="63">
        <v>87.5</v>
      </c>
      <c r="I240" s="63" t="s">
        <v>64</v>
      </c>
      <c r="J240" s="63" t="s">
        <v>64</v>
      </c>
      <c r="K240" s="63" t="s">
        <v>64</v>
      </c>
      <c r="L240" s="63" t="s">
        <v>64</v>
      </c>
      <c r="M240" s="63" t="s">
        <v>64</v>
      </c>
      <c r="N240" s="21">
        <f t="shared" si="10"/>
        <v>87.38219481340924</v>
      </c>
      <c r="O240" s="22">
        <v>88.22029408556868</v>
      </c>
      <c r="P240" s="22">
        <v>88.71262480709753</v>
      </c>
      <c r="Q240" s="22">
        <v>86.31793659970954</v>
      </c>
    </row>
    <row r="241" spans="1:17" s="43" customFormat="1" ht="21">
      <c r="A241" s="19" t="s">
        <v>51</v>
      </c>
      <c r="B241" s="63">
        <v>82.35294117647058</v>
      </c>
      <c r="C241" s="63">
        <v>93.75</v>
      </c>
      <c r="D241" s="63">
        <v>92.5</v>
      </c>
      <c r="E241" s="63">
        <v>97.05882352941177</v>
      </c>
      <c r="F241" s="63">
        <v>91.17647058823529</v>
      </c>
      <c r="G241" s="63">
        <v>94.35483870967742</v>
      </c>
      <c r="H241" s="63">
        <v>92.1875</v>
      </c>
      <c r="I241" s="63" t="s">
        <v>64</v>
      </c>
      <c r="J241" s="63" t="s">
        <v>64</v>
      </c>
      <c r="K241" s="63" t="s">
        <v>64</v>
      </c>
      <c r="L241" s="63" t="s">
        <v>64</v>
      </c>
      <c r="M241" s="63" t="s">
        <v>64</v>
      </c>
      <c r="N241" s="21">
        <f t="shared" si="10"/>
        <v>91.91151057197074</v>
      </c>
      <c r="O241" s="22">
        <v>90.45580298190424</v>
      </c>
      <c r="P241" s="22">
        <v>92.04115836111673</v>
      </c>
      <c r="Q241" s="22">
        <v>90.64098757972364</v>
      </c>
    </row>
    <row r="242" spans="1:17" s="43" customFormat="1" ht="21">
      <c r="A242" s="19" t="s">
        <v>52</v>
      </c>
      <c r="B242" s="63">
        <v>77.94117647058823</v>
      </c>
      <c r="C242" s="63">
        <v>95.83333333333334</v>
      </c>
      <c r="D242" s="63">
        <v>89.16666666666667</v>
      </c>
      <c r="E242" s="63">
        <v>95.58823529411765</v>
      </c>
      <c r="F242" s="63">
        <v>88.23529411764706</v>
      </c>
      <c r="G242" s="63">
        <v>91.12903225806451</v>
      </c>
      <c r="H242" s="63">
        <v>93.75</v>
      </c>
      <c r="I242" s="63" t="s">
        <v>64</v>
      </c>
      <c r="J242" s="63" t="s">
        <v>64</v>
      </c>
      <c r="K242" s="63" t="s">
        <v>64</v>
      </c>
      <c r="L242" s="63" t="s">
        <v>64</v>
      </c>
      <c r="M242" s="63" t="s">
        <v>64</v>
      </c>
      <c r="N242" s="21">
        <f t="shared" si="10"/>
        <v>90.23481973434535</v>
      </c>
      <c r="O242" s="22">
        <v>90.53706302419117</v>
      </c>
      <c r="P242" s="22">
        <v>91.28810555643349</v>
      </c>
      <c r="Q242" s="22">
        <v>92.12188569262605</v>
      </c>
    </row>
    <row r="243" spans="1:17" s="43" customFormat="1" ht="21">
      <c r="A243" s="19" t="s">
        <v>53</v>
      </c>
      <c r="B243" s="63">
        <v>73.52941176470588</v>
      </c>
      <c r="C243" s="63">
        <v>95.83333333333334</v>
      </c>
      <c r="D243" s="63">
        <v>87.5</v>
      </c>
      <c r="E243" s="63">
        <v>85.29411764705883</v>
      </c>
      <c r="F243" s="63">
        <v>86.76470588235294</v>
      </c>
      <c r="G243" s="63">
        <v>89.51612903225806</v>
      </c>
      <c r="H243" s="63">
        <v>88.28125</v>
      </c>
      <c r="I243" s="63" t="s">
        <v>64</v>
      </c>
      <c r="J243" s="63" t="s">
        <v>64</v>
      </c>
      <c r="K243" s="63" t="s">
        <v>64</v>
      </c>
      <c r="L243" s="63" t="s">
        <v>64</v>
      </c>
      <c r="M243" s="63" t="s">
        <v>64</v>
      </c>
      <c r="N243" s="21">
        <f t="shared" si="10"/>
        <v>86.67413537995844</v>
      </c>
      <c r="O243" s="22">
        <v>88.56314685190542</v>
      </c>
      <c r="P243" s="22">
        <v>88.84802251274267</v>
      </c>
      <c r="Q243" s="22">
        <v>85.10335549667447</v>
      </c>
    </row>
    <row r="244" spans="1:17" s="43" customFormat="1" ht="21">
      <c r="A244" s="19" t="s">
        <v>54</v>
      </c>
      <c r="B244" s="63">
        <v>76.47058823529412</v>
      </c>
      <c r="C244" s="63">
        <v>95.83333333333334</v>
      </c>
      <c r="D244" s="63">
        <v>90</v>
      </c>
      <c r="E244" s="63">
        <v>91.17647058823529</v>
      </c>
      <c r="F244" s="63">
        <v>91.17647058823529</v>
      </c>
      <c r="G244" s="63">
        <v>91.93548387096774</v>
      </c>
      <c r="H244" s="63">
        <v>90.625</v>
      </c>
      <c r="I244" s="63" t="s">
        <v>64</v>
      </c>
      <c r="J244" s="63" t="s">
        <v>64</v>
      </c>
      <c r="K244" s="63" t="s">
        <v>64</v>
      </c>
      <c r="L244" s="63" t="s">
        <v>64</v>
      </c>
      <c r="M244" s="63" t="s">
        <v>64</v>
      </c>
      <c r="N244" s="21">
        <f t="shared" si="10"/>
        <v>89.6024780880094</v>
      </c>
      <c r="O244" s="22">
        <v>89.22832575936123</v>
      </c>
      <c r="P244" s="22">
        <v>89.97387441420744</v>
      </c>
      <c r="Q244" s="22">
        <v>89.30534285400854</v>
      </c>
    </row>
    <row r="245" spans="1:17" s="43" customFormat="1" ht="21">
      <c r="A245" s="19" t="s">
        <v>55</v>
      </c>
      <c r="B245" s="63">
        <v>83.82352941176471</v>
      </c>
      <c r="C245" s="63">
        <v>93.75</v>
      </c>
      <c r="D245" s="63">
        <v>89.16666666666667</v>
      </c>
      <c r="E245" s="63">
        <v>95.58823529411765</v>
      </c>
      <c r="F245" s="63">
        <v>89.70588235294117</v>
      </c>
      <c r="G245" s="63">
        <v>91.12903225806451</v>
      </c>
      <c r="H245" s="63">
        <v>94.53125</v>
      </c>
      <c r="I245" s="63" t="s">
        <v>64</v>
      </c>
      <c r="J245" s="63" t="s">
        <v>64</v>
      </c>
      <c r="K245" s="63" t="s">
        <v>64</v>
      </c>
      <c r="L245" s="63" t="s">
        <v>64</v>
      </c>
      <c r="M245" s="63" t="s">
        <v>64</v>
      </c>
      <c r="N245" s="21">
        <f t="shared" si="10"/>
        <v>91.09922799765069</v>
      </c>
      <c r="O245" s="22">
        <v>90.79923959572129</v>
      </c>
      <c r="P245" s="22">
        <v>90.9942765952826</v>
      </c>
      <c r="Q245" s="22">
        <v>90.26455867961954</v>
      </c>
    </row>
    <row r="246" spans="1:17" s="43" customFormat="1" ht="21">
      <c r="A246" s="19" t="s">
        <v>56</v>
      </c>
      <c r="B246" s="63">
        <v>83.82352941176471</v>
      </c>
      <c r="C246" s="63">
        <v>93.75</v>
      </c>
      <c r="D246" s="63">
        <v>90.83333333333333</v>
      </c>
      <c r="E246" s="63">
        <v>94.11764705882352</v>
      </c>
      <c r="F246" s="63">
        <v>88.23529411764706</v>
      </c>
      <c r="G246" s="63">
        <v>91.12903225806451</v>
      </c>
      <c r="H246" s="63">
        <v>91.40625</v>
      </c>
      <c r="I246" s="63" t="s">
        <v>64</v>
      </c>
      <c r="J246" s="63" t="s">
        <v>64</v>
      </c>
      <c r="K246" s="63" t="s">
        <v>64</v>
      </c>
      <c r="L246" s="63" t="s">
        <v>64</v>
      </c>
      <c r="M246" s="63" t="s">
        <v>64</v>
      </c>
      <c r="N246" s="21">
        <f t="shared" si="10"/>
        <v>90.47072659709045</v>
      </c>
      <c r="O246" s="22">
        <v>91.39860586942966</v>
      </c>
      <c r="P246" s="22">
        <v>89.68786824620543</v>
      </c>
      <c r="Q246" s="22">
        <v>89.09828280297664</v>
      </c>
    </row>
    <row r="247" spans="1:17" s="43" customFormat="1" ht="21">
      <c r="A247" s="19" t="s">
        <v>57</v>
      </c>
      <c r="B247" s="63">
        <v>79.41176470588235</v>
      </c>
      <c r="C247" s="63">
        <v>93.75</v>
      </c>
      <c r="D247" s="63">
        <v>90.83333333333333</v>
      </c>
      <c r="E247" s="63">
        <v>89.70588235294117</v>
      </c>
      <c r="F247" s="63">
        <v>86.76470588235294</v>
      </c>
      <c r="G247" s="63">
        <v>86.29032258064517</v>
      </c>
      <c r="H247" s="63">
        <v>90.625</v>
      </c>
      <c r="I247" s="63" t="s">
        <v>64</v>
      </c>
      <c r="J247" s="63" t="s">
        <v>64</v>
      </c>
      <c r="K247" s="63" t="s">
        <v>64</v>
      </c>
      <c r="L247" s="63" t="s">
        <v>64</v>
      </c>
      <c r="M247" s="63" t="s">
        <v>64</v>
      </c>
      <c r="N247" s="21">
        <f t="shared" si="10"/>
        <v>88.19728697930785</v>
      </c>
      <c r="O247" s="22">
        <v>89.68663334581527</v>
      </c>
      <c r="P247" s="22">
        <v>89.28512183802424</v>
      </c>
      <c r="Q247" s="22">
        <v>86.56048332560123</v>
      </c>
    </row>
    <row r="248" spans="1:17" s="43" customFormat="1" ht="21">
      <c r="A248" s="19" t="s">
        <v>58</v>
      </c>
      <c r="B248" s="63">
        <v>80.88235294117648</v>
      </c>
      <c r="C248" s="63">
        <v>93.75</v>
      </c>
      <c r="D248" s="63">
        <v>90</v>
      </c>
      <c r="E248" s="63">
        <v>91.17647058823529</v>
      </c>
      <c r="F248" s="63">
        <v>88.23529411764706</v>
      </c>
      <c r="G248" s="63">
        <v>89.51612903225806</v>
      </c>
      <c r="H248" s="63">
        <v>92.1875</v>
      </c>
      <c r="I248" s="63" t="s">
        <v>64</v>
      </c>
      <c r="J248" s="63" t="s">
        <v>64</v>
      </c>
      <c r="K248" s="63" t="s">
        <v>64</v>
      </c>
      <c r="L248" s="63" t="s">
        <v>64</v>
      </c>
      <c r="M248" s="63" t="s">
        <v>64</v>
      </c>
      <c r="N248" s="21">
        <f t="shared" si="10"/>
        <v>89.39253523990241</v>
      </c>
      <c r="O248" s="22">
        <v>89.835136756976</v>
      </c>
      <c r="P248" s="22">
        <v>89.08188587160602</v>
      </c>
      <c r="Q248" s="22">
        <v>87.78692937903129</v>
      </c>
    </row>
    <row r="249" spans="1:17" s="43" customFormat="1" ht="21">
      <c r="A249" s="19" t="s">
        <v>59</v>
      </c>
      <c r="B249" s="63">
        <v>82.35294117647058</v>
      </c>
      <c r="C249" s="63">
        <v>93.75</v>
      </c>
      <c r="D249" s="63">
        <v>87.5</v>
      </c>
      <c r="E249" s="63">
        <v>91.17647058823529</v>
      </c>
      <c r="F249" s="63">
        <v>88.23529411764706</v>
      </c>
      <c r="G249" s="63">
        <v>88.70967741935483</v>
      </c>
      <c r="H249" s="63">
        <v>94.53125</v>
      </c>
      <c r="I249" s="63" t="s">
        <v>64</v>
      </c>
      <c r="J249" s="63" t="s">
        <v>64</v>
      </c>
      <c r="K249" s="63" t="s">
        <v>64</v>
      </c>
      <c r="L249" s="63" t="s">
        <v>64</v>
      </c>
      <c r="M249" s="63" t="s">
        <v>64</v>
      </c>
      <c r="N249" s="21">
        <f t="shared" si="10"/>
        <v>89.46509047167254</v>
      </c>
      <c r="O249" s="22">
        <v>88.82310381237727</v>
      </c>
      <c r="P249" s="22">
        <v>89.2988605404771</v>
      </c>
      <c r="Q249" s="22">
        <v>87.41170810996812</v>
      </c>
    </row>
    <row r="250" spans="1:17" s="43" customFormat="1" ht="21">
      <c r="A250" s="19" t="s">
        <v>60</v>
      </c>
      <c r="B250" s="63">
        <v>80.88235294117648</v>
      </c>
      <c r="C250" s="63">
        <v>91.66666666666666</v>
      </c>
      <c r="D250" s="63">
        <v>86.66666666666667</v>
      </c>
      <c r="E250" s="63">
        <v>89.70588235294117</v>
      </c>
      <c r="F250" s="63">
        <v>86.76470588235294</v>
      </c>
      <c r="G250" s="63">
        <v>86.29032258064517</v>
      </c>
      <c r="H250" s="63">
        <v>89.0625</v>
      </c>
      <c r="I250" s="63" t="s">
        <v>64</v>
      </c>
      <c r="J250" s="63" t="s">
        <v>64</v>
      </c>
      <c r="K250" s="63" t="s">
        <v>64</v>
      </c>
      <c r="L250" s="63" t="s">
        <v>64</v>
      </c>
      <c r="M250" s="63" t="s">
        <v>64</v>
      </c>
      <c r="N250" s="21">
        <f t="shared" si="10"/>
        <v>87.29129958434987</v>
      </c>
      <c r="O250" s="22">
        <v>86.10732912327592</v>
      </c>
      <c r="P250" s="22">
        <v>86.91052574725099</v>
      </c>
      <c r="Q250" s="22">
        <v>85.84722170390273</v>
      </c>
    </row>
    <row r="251" spans="1:17" s="43" customFormat="1" ht="21">
      <c r="A251" s="64" t="s">
        <v>61</v>
      </c>
      <c r="B251" s="65">
        <v>77.94117647058823</v>
      </c>
      <c r="C251" s="65">
        <v>91.66666666666666</v>
      </c>
      <c r="D251" s="65">
        <v>84.16666666666667</v>
      </c>
      <c r="E251" s="65">
        <v>83.82352941176471</v>
      </c>
      <c r="F251" s="65">
        <v>76.47058823529412</v>
      </c>
      <c r="G251" s="65">
        <v>81.45161290322581</v>
      </c>
      <c r="H251" s="65">
        <v>80.46875</v>
      </c>
      <c r="I251" s="65" t="s">
        <v>64</v>
      </c>
      <c r="J251" s="65" t="s">
        <v>64</v>
      </c>
      <c r="K251" s="65" t="s">
        <v>64</v>
      </c>
      <c r="L251" s="65" t="s">
        <v>64</v>
      </c>
      <c r="M251" s="65" t="s">
        <v>64</v>
      </c>
      <c r="N251" s="25">
        <f t="shared" si="10"/>
        <v>82.2841414791723</v>
      </c>
      <c r="O251" s="66">
        <v>77.41727424829541</v>
      </c>
      <c r="P251" s="66">
        <v>79.64268052843445</v>
      </c>
      <c r="Q251" s="66">
        <v>77.23264636640967</v>
      </c>
    </row>
    <row r="252" spans="1:17" s="43" customFormat="1" ht="21">
      <c r="A252" s="67" t="s">
        <v>62</v>
      </c>
      <c r="B252" s="68">
        <v>80.0420168067227</v>
      </c>
      <c r="C252" s="68">
        <v>94.04761904761907</v>
      </c>
      <c r="D252" s="68">
        <v>88.69047619047622</v>
      </c>
      <c r="E252" s="68">
        <v>90.7563025210084</v>
      </c>
      <c r="F252" s="68">
        <v>86.9747899159664</v>
      </c>
      <c r="G252" s="68">
        <v>89.0552995391705</v>
      </c>
      <c r="H252" s="68">
        <v>90.06696428571429</v>
      </c>
      <c r="I252" s="68" t="s">
        <v>64</v>
      </c>
      <c r="J252" s="68" t="s">
        <v>64</v>
      </c>
      <c r="K252" s="68" t="s">
        <v>64</v>
      </c>
      <c r="L252" s="68" t="s">
        <v>64</v>
      </c>
      <c r="M252" s="68" t="s">
        <v>64</v>
      </c>
      <c r="N252" s="29">
        <f t="shared" si="10"/>
        <v>88.51906690095394</v>
      </c>
      <c r="O252" s="69">
        <v>88.15440857305028</v>
      </c>
      <c r="P252" s="69">
        <v>88.49984809087657</v>
      </c>
      <c r="Q252" s="69">
        <v>87.0274730347773</v>
      </c>
    </row>
    <row r="253" spans="1:17" s="43" customFormat="1" ht="21">
      <c r="A253" s="70" t="s">
        <v>63</v>
      </c>
      <c r="B253" s="71">
        <v>88.23529411764706</v>
      </c>
      <c r="C253" s="71">
        <v>100</v>
      </c>
      <c r="D253" s="71">
        <v>96.66666666666667</v>
      </c>
      <c r="E253" s="71">
        <v>100</v>
      </c>
      <c r="F253" s="71">
        <v>100</v>
      </c>
      <c r="G253" s="71">
        <v>100</v>
      </c>
      <c r="H253" s="71">
        <v>96.875</v>
      </c>
      <c r="I253" s="71" t="s">
        <v>64</v>
      </c>
      <c r="J253" s="71" t="s">
        <v>64</v>
      </c>
      <c r="K253" s="71" t="s">
        <v>64</v>
      </c>
      <c r="L253" s="71" t="s">
        <v>64</v>
      </c>
      <c r="M253" s="71" t="s">
        <v>64</v>
      </c>
      <c r="N253" s="29">
        <f t="shared" si="10"/>
        <v>97.3967086834734</v>
      </c>
      <c r="O253" s="72">
        <v>96.42724669898583</v>
      </c>
      <c r="P253" s="72">
        <v>96.67078013979032</v>
      </c>
      <c r="Q253" s="72">
        <v>95.19268569496764</v>
      </c>
    </row>
    <row r="254" spans="1:17" s="43" customFormat="1" ht="2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7"/>
      <c r="L254" s="53"/>
      <c r="M254" s="53"/>
      <c r="N254" s="53"/>
      <c r="O254" s="60"/>
      <c r="P254" s="60"/>
      <c r="Q254" s="60"/>
    </row>
    <row r="255" spans="1:17" ht="23.25">
      <c r="A255" s="39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10"/>
      <c r="O255" s="41"/>
      <c r="P255" s="41"/>
      <c r="Q255" s="11"/>
    </row>
    <row r="256" spans="1:17" ht="26.25">
      <c r="A256" s="76" t="s">
        <v>47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ht="26.25">
      <c r="A257" s="76" t="s">
        <v>33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ht="26.25">
      <c r="A258" s="76" t="str">
        <f>+$A$3</f>
        <v>ประจำปีงบประมาณ 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ht="23.25">
      <c r="A259" s="39"/>
      <c r="N259" s="10"/>
      <c r="O259" s="41"/>
      <c r="P259" s="41"/>
      <c r="Q259" s="11"/>
    </row>
    <row r="260" spans="1:17" s="14" customFormat="1" ht="23.25">
      <c r="A260" s="12" t="s">
        <v>2</v>
      </c>
      <c r="B260" s="13" t="s">
        <v>3</v>
      </c>
      <c r="C260" s="13" t="s">
        <v>4</v>
      </c>
      <c r="D260" s="13" t="s">
        <v>5</v>
      </c>
      <c r="E260" s="13" t="s">
        <v>6</v>
      </c>
      <c r="F260" s="13" t="s">
        <v>7</v>
      </c>
      <c r="G260" s="13" t="s">
        <v>8</v>
      </c>
      <c r="H260" s="13" t="s">
        <v>9</v>
      </c>
      <c r="I260" s="13" t="s">
        <v>10</v>
      </c>
      <c r="J260" s="13" t="s">
        <v>11</v>
      </c>
      <c r="K260" s="13" t="s">
        <v>12</v>
      </c>
      <c r="L260" s="13" t="s">
        <v>13</v>
      </c>
      <c r="M260" s="13" t="s">
        <v>14</v>
      </c>
      <c r="N260" s="13" t="str">
        <f>+$N$6</f>
        <v>ปี 2562</v>
      </c>
      <c r="O260" s="13" t="s">
        <v>15</v>
      </c>
      <c r="P260" s="13" t="s">
        <v>16</v>
      </c>
      <c r="Q260" s="13" t="s">
        <v>17</v>
      </c>
    </row>
    <row r="261" spans="1:17" s="43" customFormat="1" ht="21">
      <c r="A261" s="15" t="s">
        <v>48</v>
      </c>
      <c r="B261" s="62">
        <v>90.47619047619048</v>
      </c>
      <c r="C261" s="62">
        <v>86.25</v>
      </c>
      <c r="D261" s="62">
        <v>82.6086956521739</v>
      </c>
      <c r="E261" s="62">
        <v>90.625</v>
      </c>
      <c r="F261" s="62">
        <v>88.23529411764706</v>
      </c>
      <c r="G261" s="62">
        <v>92.5</v>
      </c>
      <c r="H261" s="62">
        <v>89.70588235294117</v>
      </c>
      <c r="I261" s="62" t="s">
        <v>64</v>
      </c>
      <c r="J261" s="62" t="s">
        <v>64</v>
      </c>
      <c r="K261" s="62" t="s">
        <v>64</v>
      </c>
      <c r="L261" s="62" t="s">
        <v>64</v>
      </c>
      <c r="M261" s="62" t="s">
        <v>64</v>
      </c>
      <c r="N261" s="17">
        <f aca="true" t="shared" si="11" ref="N261:N276">_xlfn.IFERROR(IF(ISERROR(AVERAGE(B261:M261)),"0",(AVERAGE(B261:M261))),"")</f>
        <v>88.6287232284218</v>
      </c>
      <c r="O261" s="18">
        <v>88.38286039053303</v>
      </c>
      <c r="P261" s="18">
        <v>88.81221691117526</v>
      </c>
      <c r="Q261" s="18">
        <v>89.98822048719343</v>
      </c>
    </row>
    <row r="262" spans="1:17" s="43" customFormat="1" ht="21">
      <c r="A262" s="19" t="s">
        <v>49</v>
      </c>
      <c r="B262" s="63">
        <v>92.85714285714286</v>
      </c>
      <c r="C262" s="63">
        <v>88.75</v>
      </c>
      <c r="D262" s="63">
        <v>84.78260869565217</v>
      </c>
      <c r="E262" s="63">
        <v>90.625</v>
      </c>
      <c r="F262" s="63">
        <v>91.17647058823529</v>
      </c>
      <c r="G262" s="63">
        <v>93.75</v>
      </c>
      <c r="H262" s="63">
        <v>91.17647058823529</v>
      </c>
      <c r="I262" s="63" t="s">
        <v>64</v>
      </c>
      <c r="J262" s="63" t="s">
        <v>64</v>
      </c>
      <c r="K262" s="63" t="s">
        <v>64</v>
      </c>
      <c r="L262" s="63" t="s">
        <v>64</v>
      </c>
      <c r="M262" s="63" t="s">
        <v>64</v>
      </c>
      <c r="N262" s="21">
        <f t="shared" si="11"/>
        <v>90.44538467560936</v>
      </c>
      <c r="O262" s="22">
        <v>89.9600764218731</v>
      </c>
      <c r="P262" s="22">
        <v>91.10248625965535</v>
      </c>
      <c r="Q262" s="22">
        <v>90.76928928982603</v>
      </c>
    </row>
    <row r="263" spans="1:17" s="43" customFormat="1" ht="21">
      <c r="A263" s="19" t="s">
        <v>50</v>
      </c>
      <c r="B263" s="63">
        <v>95.23809523809523</v>
      </c>
      <c r="C263" s="63">
        <v>91.25</v>
      </c>
      <c r="D263" s="63">
        <v>93.47826086956522</v>
      </c>
      <c r="E263" s="63">
        <v>93.75</v>
      </c>
      <c r="F263" s="63">
        <v>95.58823529411765</v>
      </c>
      <c r="G263" s="63">
        <v>95</v>
      </c>
      <c r="H263" s="63">
        <v>91.17647058823529</v>
      </c>
      <c r="I263" s="63" t="s">
        <v>64</v>
      </c>
      <c r="J263" s="63" t="s">
        <v>64</v>
      </c>
      <c r="K263" s="63" t="s">
        <v>64</v>
      </c>
      <c r="L263" s="63" t="s">
        <v>64</v>
      </c>
      <c r="M263" s="63" t="s">
        <v>64</v>
      </c>
      <c r="N263" s="21">
        <f t="shared" si="11"/>
        <v>93.64015171285905</v>
      </c>
      <c r="O263" s="22">
        <v>93.50014849941586</v>
      </c>
      <c r="P263" s="22">
        <v>93.84842074456047</v>
      </c>
      <c r="Q263" s="22">
        <v>94.1954963892515</v>
      </c>
    </row>
    <row r="264" spans="1:17" s="43" customFormat="1" ht="21">
      <c r="A264" s="19" t="s">
        <v>51</v>
      </c>
      <c r="B264" s="63">
        <v>97.61904761904762</v>
      </c>
      <c r="C264" s="63">
        <v>97.5</v>
      </c>
      <c r="D264" s="63">
        <v>97.82608695652173</v>
      </c>
      <c r="E264" s="63">
        <v>100</v>
      </c>
      <c r="F264" s="63">
        <v>98.52941176470588</v>
      </c>
      <c r="G264" s="63">
        <v>98.75</v>
      </c>
      <c r="H264" s="63">
        <v>95.58823529411765</v>
      </c>
      <c r="I264" s="63" t="s">
        <v>64</v>
      </c>
      <c r="J264" s="63" t="s">
        <v>64</v>
      </c>
      <c r="K264" s="63" t="s">
        <v>64</v>
      </c>
      <c r="L264" s="63" t="s">
        <v>64</v>
      </c>
      <c r="M264" s="63" t="s">
        <v>64</v>
      </c>
      <c r="N264" s="21">
        <f t="shared" si="11"/>
        <v>97.97325451919899</v>
      </c>
      <c r="O264" s="22">
        <v>96.3948172364759</v>
      </c>
      <c r="P264" s="22">
        <v>97.25184309835045</v>
      </c>
      <c r="Q264" s="22">
        <v>96.46497394090909</v>
      </c>
    </row>
    <row r="265" spans="1:17" s="43" customFormat="1" ht="21">
      <c r="A265" s="19" t="s">
        <v>52</v>
      </c>
      <c r="B265" s="63">
        <v>97.61904761904762</v>
      </c>
      <c r="C265" s="63">
        <v>92.5</v>
      </c>
      <c r="D265" s="63">
        <v>96.73913043478261</v>
      </c>
      <c r="E265" s="63">
        <v>96.875</v>
      </c>
      <c r="F265" s="63">
        <v>97.05882352941177</v>
      </c>
      <c r="G265" s="63">
        <v>95</v>
      </c>
      <c r="H265" s="63">
        <v>94.11764705882352</v>
      </c>
      <c r="I265" s="63" t="s">
        <v>64</v>
      </c>
      <c r="J265" s="63" t="s">
        <v>64</v>
      </c>
      <c r="K265" s="63" t="s">
        <v>64</v>
      </c>
      <c r="L265" s="63" t="s">
        <v>64</v>
      </c>
      <c r="M265" s="63" t="s">
        <v>64</v>
      </c>
      <c r="N265" s="21">
        <f t="shared" si="11"/>
        <v>95.70137837743792</v>
      </c>
      <c r="O265" s="22">
        <v>94.34441489961524</v>
      </c>
      <c r="P265" s="22">
        <v>95.46747587924058</v>
      </c>
      <c r="Q265" s="22">
        <v>94.41332371068684</v>
      </c>
    </row>
    <row r="266" spans="1:17" s="43" customFormat="1" ht="21">
      <c r="A266" s="19" t="s">
        <v>53</v>
      </c>
      <c r="B266" s="63">
        <v>95.23809523809523</v>
      </c>
      <c r="C266" s="63">
        <v>93.75</v>
      </c>
      <c r="D266" s="63">
        <v>91.30434782608695</v>
      </c>
      <c r="E266" s="63">
        <v>93.75</v>
      </c>
      <c r="F266" s="63">
        <v>94.11764705882352</v>
      </c>
      <c r="G266" s="63">
        <v>96.25</v>
      </c>
      <c r="H266" s="63">
        <v>94.11764705882352</v>
      </c>
      <c r="I266" s="63" t="s">
        <v>64</v>
      </c>
      <c r="J266" s="63" t="s">
        <v>64</v>
      </c>
      <c r="K266" s="63" t="s">
        <v>64</v>
      </c>
      <c r="L266" s="63" t="s">
        <v>64</v>
      </c>
      <c r="M266" s="63" t="s">
        <v>64</v>
      </c>
      <c r="N266" s="21">
        <f t="shared" si="11"/>
        <v>94.0753910259756</v>
      </c>
      <c r="O266" s="22">
        <v>92.56096228749148</v>
      </c>
      <c r="P266" s="22">
        <v>93.08703131926171</v>
      </c>
      <c r="Q266" s="22">
        <v>93.22701199530547</v>
      </c>
    </row>
    <row r="267" spans="1:17" s="43" customFormat="1" ht="21">
      <c r="A267" s="19" t="s">
        <v>54</v>
      </c>
      <c r="B267" s="63">
        <v>97.61904761904762</v>
      </c>
      <c r="C267" s="63">
        <v>92.5</v>
      </c>
      <c r="D267" s="63">
        <v>95.65217391304348</v>
      </c>
      <c r="E267" s="63">
        <v>93.75</v>
      </c>
      <c r="F267" s="63">
        <v>92.64705882352942</v>
      </c>
      <c r="G267" s="63">
        <v>97.5</v>
      </c>
      <c r="H267" s="63">
        <v>94.11764705882352</v>
      </c>
      <c r="I267" s="63" t="s">
        <v>64</v>
      </c>
      <c r="J267" s="63" t="s">
        <v>64</v>
      </c>
      <c r="K267" s="63" t="s">
        <v>64</v>
      </c>
      <c r="L267" s="63" t="s">
        <v>64</v>
      </c>
      <c r="M267" s="63" t="s">
        <v>64</v>
      </c>
      <c r="N267" s="21">
        <f t="shared" si="11"/>
        <v>94.82656105920628</v>
      </c>
      <c r="O267" s="22">
        <v>94.59653159774376</v>
      </c>
      <c r="P267" s="22">
        <v>95.40657007752596</v>
      </c>
      <c r="Q267" s="22">
        <v>95.71939708437772</v>
      </c>
    </row>
    <row r="268" spans="1:17" s="43" customFormat="1" ht="21">
      <c r="A268" s="19" t="s">
        <v>55</v>
      </c>
      <c r="B268" s="63">
        <v>98.80952380952381</v>
      </c>
      <c r="C268" s="63">
        <v>92.5</v>
      </c>
      <c r="D268" s="63">
        <v>98.91304347826086</v>
      </c>
      <c r="E268" s="63">
        <v>100</v>
      </c>
      <c r="F268" s="63">
        <v>95.58823529411765</v>
      </c>
      <c r="G268" s="63">
        <v>97.5</v>
      </c>
      <c r="H268" s="63">
        <v>94.11764705882352</v>
      </c>
      <c r="I268" s="63" t="s">
        <v>64</v>
      </c>
      <c r="J268" s="63" t="s">
        <v>64</v>
      </c>
      <c r="K268" s="63" t="s">
        <v>64</v>
      </c>
      <c r="L268" s="63" t="s">
        <v>64</v>
      </c>
      <c r="M268" s="63" t="s">
        <v>64</v>
      </c>
      <c r="N268" s="21">
        <f t="shared" si="11"/>
        <v>96.77549280581798</v>
      </c>
      <c r="O268" s="22">
        <v>95.88072980802627</v>
      </c>
      <c r="P268" s="22">
        <v>96.55495946274131</v>
      </c>
      <c r="Q268" s="22">
        <v>96.49932974704251</v>
      </c>
    </row>
    <row r="269" spans="1:17" s="43" customFormat="1" ht="21">
      <c r="A269" s="19" t="s">
        <v>56</v>
      </c>
      <c r="B269" s="63">
        <v>98.80952380952381</v>
      </c>
      <c r="C269" s="63">
        <v>92.5</v>
      </c>
      <c r="D269" s="63">
        <v>98.91304347826086</v>
      </c>
      <c r="E269" s="63">
        <v>96.875</v>
      </c>
      <c r="F269" s="63">
        <v>95.58823529411765</v>
      </c>
      <c r="G269" s="63">
        <v>96.25</v>
      </c>
      <c r="H269" s="63">
        <v>95.58823529411765</v>
      </c>
      <c r="I269" s="63" t="s">
        <v>64</v>
      </c>
      <c r="J269" s="63" t="s">
        <v>64</v>
      </c>
      <c r="K269" s="63" t="s">
        <v>64</v>
      </c>
      <c r="L269" s="63" t="s">
        <v>64</v>
      </c>
      <c r="M269" s="63" t="s">
        <v>64</v>
      </c>
      <c r="N269" s="21">
        <f t="shared" si="11"/>
        <v>96.36057683943143</v>
      </c>
      <c r="O269" s="22">
        <v>95.71676657780665</v>
      </c>
      <c r="P269" s="22">
        <v>95.93935488757792</v>
      </c>
      <c r="Q269" s="22">
        <v>96.12223850910264</v>
      </c>
    </row>
    <row r="270" spans="1:17" s="43" customFormat="1" ht="21">
      <c r="A270" s="19" t="s">
        <v>57</v>
      </c>
      <c r="B270" s="63">
        <v>98.80952380952381</v>
      </c>
      <c r="C270" s="63">
        <v>92.5</v>
      </c>
      <c r="D270" s="63">
        <v>97.82608695652173</v>
      </c>
      <c r="E270" s="63">
        <v>87.5</v>
      </c>
      <c r="F270" s="63">
        <v>95.58823529411765</v>
      </c>
      <c r="G270" s="63">
        <v>95</v>
      </c>
      <c r="H270" s="63">
        <v>94.11764705882352</v>
      </c>
      <c r="I270" s="63" t="s">
        <v>64</v>
      </c>
      <c r="J270" s="63" t="s">
        <v>64</v>
      </c>
      <c r="K270" s="63" t="s">
        <v>64</v>
      </c>
      <c r="L270" s="63" t="s">
        <v>64</v>
      </c>
      <c r="M270" s="63" t="s">
        <v>64</v>
      </c>
      <c r="N270" s="21">
        <f t="shared" si="11"/>
        <v>94.47735615985525</v>
      </c>
      <c r="O270" s="22">
        <v>95.0305082781905</v>
      </c>
      <c r="P270" s="22">
        <v>96.35197740712447</v>
      </c>
      <c r="Q270" s="22">
        <v>95.83977086375329</v>
      </c>
    </row>
    <row r="271" spans="1:17" s="43" customFormat="1" ht="21">
      <c r="A271" s="19" t="s">
        <v>58</v>
      </c>
      <c r="B271" s="63">
        <v>100</v>
      </c>
      <c r="C271" s="63">
        <v>92.5</v>
      </c>
      <c r="D271" s="63">
        <v>97.82608695652173</v>
      </c>
      <c r="E271" s="63">
        <v>96.875</v>
      </c>
      <c r="F271" s="63">
        <v>97.05882352941177</v>
      </c>
      <c r="G271" s="63">
        <v>96.25</v>
      </c>
      <c r="H271" s="63">
        <v>95.58823529411765</v>
      </c>
      <c r="I271" s="63" t="s">
        <v>64</v>
      </c>
      <c r="J271" s="63" t="s">
        <v>64</v>
      </c>
      <c r="K271" s="63" t="s">
        <v>64</v>
      </c>
      <c r="L271" s="63" t="s">
        <v>64</v>
      </c>
      <c r="M271" s="63" t="s">
        <v>64</v>
      </c>
      <c r="N271" s="21">
        <f t="shared" si="11"/>
        <v>96.58544939715016</v>
      </c>
      <c r="O271" s="22">
        <v>95.7975363051823</v>
      </c>
      <c r="P271" s="22">
        <v>97.118985136142</v>
      </c>
      <c r="Q271" s="22">
        <v>95.72896977108832</v>
      </c>
    </row>
    <row r="272" spans="1:17" s="43" customFormat="1" ht="21">
      <c r="A272" s="19" t="s">
        <v>59</v>
      </c>
      <c r="B272" s="63">
        <v>100</v>
      </c>
      <c r="C272" s="63">
        <v>91.25</v>
      </c>
      <c r="D272" s="63">
        <v>97.82608695652173</v>
      </c>
      <c r="E272" s="63">
        <v>100</v>
      </c>
      <c r="F272" s="63">
        <v>97.05882352941177</v>
      </c>
      <c r="G272" s="63">
        <v>97.5</v>
      </c>
      <c r="H272" s="63">
        <v>97.05882352941177</v>
      </c>
      <c r="I272" s="63" t="s">
        <v>64</v>
      </c>
      <c r="J272" s="63" t="s">
        <v>64</v>
      </c>
      <c r="K272" s="63" t="s">
        <v>64</v>
      </c>
      <c r="L272" s="63" t="s">
        <v>64</v>
      </c>
      <c r="M272" s="63" t="s">
        <v>64</v>
      </c>
      <c r="N272" s="21">
        <f t="shared" si="11"/>
        <v>97.24196200219217</v>
      </c>
      <c r="O272" s="22">
        <v>95.72431770614848</v>
      </c>
      <c r="P272" s="22">
        <v>96.1713791156193</v>
      </c>
      <c r="Q272" s="22">
        <v>96.30787736633526</v>
      </c>
    </row>
    <row r="273" spans="1:17" s="43" customFormat="1" ht="21">
      <c r="A273" s="19" t="s">
        <v>60</v>
      </c>
      <c r="B273" s="63">
        <v>94.04761904761905</v>
      </c>
      <c r="C273" s="63">
        <v>88.75</v>
      </c>
      <c r="D273" s="63">
        <v>93.47826086956522</v>
      </c>
      <c r="E273" s="63">
        <v>90.625</v>
      </c>
      <c r="F273" s="63">
        <v>94.11764705882352</v>
      </c>
      <c r="G273" s="63">
        <v>93.75</v>
      </c>
      <c r="H273" s="63">
        <v>94.11764705882352</v>
      </c>
      <c r="I273" s="63" t="s">
        <v>64</v>
      </c>
      <c r="J273" s="63" t="s">
        <v>64</v>
      </c>
      <c r="K273" s="63" t="s">
        <v>64</v>
      </c>
      <c r="L273" s="63" t="s">
        <v>64</v>
      </c>
      <c r="M273" s="63" t="s">
        <v>64</v>
      </c>
      <c r="N273" s="21">
        <f t="shared" si="11"/>
        <v>92.69802486211877</v>
      </c>
      <c r="O273" s="22">
        <v>92.4292442923224</v>
      </c>
      <c r="P273" s="22">
        <v>93.71277964047572</v>
      </c>
      <c r="Q273" s="22">
        <v>92.9057372313931</v>
      </c>
    </row>
    <row r="274" spans="1:17" s="43" customFormat="1" ht="21">
      <c r="A274" s="64" t="s">
        <v>61</v>
      </c>
      <c r="B274" s="65">
        <v>65.47619047619048</v>
      </c>
      <c r="C274" s="65">
        <v>75</v>
      </c>
      <c r="D274" s="65">
        <v>78.26086956521739</v>
      </c>
      <c r="E274" s="65">
        <v>78.125</v>
      </c>
      <c r="F274" s="65">
        <v>85.29411764705883</v>
      </c>
      <c r="G274" s="65">
        <v>76.25</v>
      </c>
      <c r="H274" s="65">
        <v>85.29411764705883</v>
      </c>
      <c r="I274" s="65" t="s">
        <v>64</v>
      </c>
      <c r="J274" s="65" t="s">
        <v>64</v>
      </c>
      <c r="K274" s="65" t="s">
        <v>64</v>
      </c>
      <c r="L274" s="65" t="s">
        <v>64</v>
      </c>
      <c r="M274" s="65" t="s">
        <v>64</v>
      </c>
      <c r="N274" s="25">
        <f t="shared" si="11"/>
        <v>77.67147076221794</v>
      </c>
      <c r="O274" s="66">
        <v>79.99150163285925</v>
      </c>
      <c r="P274" s="66">
        <v>82.14623121976064</v>
      </c>
      <c r="Q274" s="66">
        <v>79.31530760836326</v>
      </c>
    </row>
    <row r="275" spans="1:17" s="43" customFormat="1" ht="21">
      <c r="A275" s="67" t="s">
        <v>62</v>
      </c>
      <c r="B275" s="68">
        <v>94.47278911564626</v>
      </c>
      <c r="C275" s="68">
        <v>90.53571428571429</v>
      </c>
      <c r="D275" s="68">
        <v>93.24534161490683</v>
      </c>
      <c r="E275" s="68">
        <v>93.52678571428571</v>
      </c>
      <c r="F275" s="68">
        <v>94.11764705882352</v>
      </c>
      <c r="G275" s="68">
        <v>94.375</v>
      </c>
      <c r="H275" s="68">
        <v>93.27731092436974</v>
      </c>
      <c r="I275" s="68" t="s">
        <v>64</v>
      </c>
      <c r="J275" s="68" t="s">
        <v>64</v>
      </c>
      <c r="K275" s="68" t="s">
        <v>64</v>
      </c>
      <c r="L275" s="68" t="s">
        <v>64</v>
      </c>
      <c r="M275" s="68" t="s">
        <v>64</v>
      </c>
      <c r="N275" s="29">
        <f t="shared" si="11"/>
        <v>93.36436981624948</v>
      </c>
      <c r="O275" s="69">
        <v>92.8793154238346</v>
      </c>
      <c r="P275" s="69">
        <v>93.78369365422937</v>
      </c>
      <c r="Q275" s="69">
        <v>93.39263885675915</v>
      </c>
    </row>
    <row r="276" spans="1:17" s="43" customFormat="1" ht="21">
      <c r="A276" s="70" t="s">
        <v>63</v>
      </c>
      <c r="B276" s="71">
        <v>100</v>
      </c>
      <c r="C276" s="71">
        <v>100</v>
      </c>
      <c r="D276" s="71">
        <v>100</v>
      </c>
      <c r="E276" s="71">
        <v>100</v>
      </c>
      <c r="F276" s="71">
        <v>100</v>
      </c>
      <c r="G276" s="71">
        <v>95</v>
      </c>
      <c r="H276" s="71">
        <v>100</v>
      </c>
      <c r="I276" s="71" t="s">
        <v>64</v>
      </c>
      <c r="J276" s="71" t="s">
        <v>64</v>
      </c>
      <c r="K276" s="71" t="s">
        <v>64</v>
      </c>
      <c r="L276" s="71" t="s">
        <v>64</v>
      </c>
      <c r="M276" s="71" t="s">
        <v>64</v>
      </c>
      <c r="N276" s="29">
        <f t="shared" si="11"/>
        <v>99.28571428571429</v>
      </c>
      <c r="O276" s="72">
        <v>100</v>
      </c>
      <c r="P276" s="72">
        <v>98.8888888888889</v>
      </c>
      <c r="Q276" s="72">
        <v>99.58333333333333</v>
      </c>
    </row>
    <row r="277" spans="1:17" s="43" customFormat="1" ht="21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7"/>
      <c r="L277" s="53"/>
      <c r="M277" s="53"/>
      <c r="N277" s="53"/>
      <c r="O277" s="60"/>
      <c r="P277" s="60"/>
      <c r="Q277" s="60"/>
    </row>
    <row r="278" spans="1:17" s="43" customFormat="1" ht="21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7"/>
      <c r="L278" s="53"/>
      <c r="M278" s="53"/>
      <c r="N278" s="53"/>
      <c r="O278" s="60"/>
      <c r="P278" s="60"/>
      <c r="Q278" s="60"/>
    </row>
    <row r="279" spans="1:17" ht="26.25">
      <c r="A279" s="76" t="s">
        <v>47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</row>
    <row r="280" spans="1:17" ht="26.25">
      <c r="A280" s="76" t="s">
        <v>34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</row>
    <row r="281" spans="1:17" ht="26.25">
      <c r="A281" s="76" t="str">
        <f>+$A$3</f>
        <v>ประจำปีงบประมาณ 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</row>
    <row r="282" spans="1:17" ht="23.25">
      <c r="A282" s="39"/>
      <c r="N282" s="10"/>
      <c r="O282" s="41"/>
      <c r="P282" s="41"/>
      <c r="Q282" s="11"/>
    </row>
    <row r="283" spans="1:17" s="14" customFormat="1" ht="23.25">
      <c r="A283" s="12" t="s">
        <v>2</v>
      </c>
      <c r="B283" s="13" t="s">
        <v>3</v>
      </c>
      <c r="C283" s="13" t="s">
        <v>4</v>
      </c>
      <c r="D283" s="13" t="s">
        <v>5</v>
      </c>
      <c r="E283" s="13" t="s">
        <v>6</v>
      </c>
      <c r="F283" s="13" t="s">
        <v>7</v>
      </c>
      <c r="G283" s="13" t="s">
        <v>8</v>
      </c>
      <c r="H283" s="13" t="s">
        <v>9</v>
      </c>
      <c r="I283" s="13" t="s">
        <v>10</v>
      </c>
      <c r="J283" s="13" t="s">
        <v>11</v>
      </c>
      <c r="K283" s="13" t="s">
        <v>12</v>
      </c>
      <c r="L283" s="13" t="s">
        <v>13</v>
      </c>
      <c r="M283" s="13" t="s">
        <v>14</v>
      </c>
      <c r="N283" s="13" t="str">
        <f>+$N$6</f>
        <v>ปี 2562</v>
      </c>
      <c r="O283" s="13" t="s">
        <v>15</v>
      </c>
      <c r="P283" s="13" t="s">
        <v>16</v>
      </c>
      <c r="Q283" s="13" t="s">
        <v>17</v>
      </c>
    </row>
    <row r="284" spans="1:17" s="43" customFormat="1" ht="21">
      <c r="A284" s="15" t="s">
        <v>48</v>
      </c>
      <c r="B284" s="62">
        <v>78.57142857142857</v>
      </c>
      <c r="C284" s="62">
        <v>89.28571428571429</v>
      </c>
      <c r="D284" s="62">
        <v>83.62068965517241</v>
      </c>
      <c r="E284" s="62">
        <v>85</v>
      </c>
      <c r="F284" s="62">
        <v>86.11111111111111</v>
      </c>
      <c r="G284" s="62">
        <v>85</v>
      </c>
      <c r="H284" s="62">
        <v>83.33333333333334</v>
      </c>
      <c r="I284" s="62" t="s">
        <v>64</v>
      </c>
      <c r="J284" s="62" t="s">
        <v>64</v>
      </c>
      <c r="K284" s="62" t="s">
        <v>64</v>
      </c>
      <c r="L284" s="62" t="s">
        <v>64</v>
      </c>
      <c r="M284" s="62" t="s">
        <v>64</v>
      </c>
      <c r="N284" s="17">
        <f aca="true" t="shared" si="12" ref="N284:N299">_xlfn.IFERROR(IF(ISERROR(AVERAGE(B284:M284)),"0",(AVERAGE(B284:M284))),"")</f>
        <v>84.41746813667997</v>
      </c>
      <c r="O284" s="18">
        <v>78.11309860482655</v>
      </c>
      <c r="P284" s="18">
        <v>82.576433982684</v>
      </c>
      <c r="Q284" s="18">
        <v>88.0573593073593</v>
      </c>
    </row>
    <row r="285" spans="1:17" s="43" customFormat="1" ht="21">
      <c r="A285" s="19" t="s">
        <v>49</v>
      </c>
      <c r="B285" s="63">
        <v>77.67857142857143</v>
      </c>
      <c r="C285" s="63">
        <v>88.09523809523809</v>
      </c>
      <c r="D285" s="63">
        <v>83.62068965517241</v>
      </c>
      <c r="E285" s="63">
        <v>80.83333333333333</v>
      </c>
      <c r="F285" s="63">
        <v>87.96296296296296</v>
      </c>
      <c r="G285" s="63">
        <v>84.16666666666667</v>
      </c>
      <c r="H285" s="63">
        <v>84.25925925925925</v>
      </c>
      <c r="I285" s="63" t="s">
        <v>64</v>
      </c>
      <c r="J285" s="63" t="s">
        <v>64</v>
      </c>
      <c r="K285" s="63" t="s">
        <v>64</v>
      </c>
      <c r="L285" s="63" t="s">
        <v>64</v>
      </c>
      <c r="M285" s="63" t="s">
        <v>64</v>
      </c>
      <c r="N285" s="21">
        <f t="shared" si="12"/>
        <v>83.8023887716006</v>
      </c>
      <c r="O285" s="22">
        <v>78.47315929576959</v>
      </c>
      <c r="P285" s="22">
        <v>82.05990710678212</v>
      </c>
      <c r="Q285" s="22">
        <v>85.10431697931698</v>
      </c>
    </row>
    <row r="286" spans="1:17" s="43" customFormat="1" ht="21">
      <c r="A286" s="19" t="s">
        <v>50</v>
      </c>
      <c r="B286" s="63">
        <v>82.14285714285714</v>
      </c>
      <c r="C286" s="63">
        <v>88.09523809523809</v>
      </c>
      <c r="D286" s="63">
        <v>86.20689655172413</v>
      </c>
      <c r="E286" s="63">
        <v>84.16666666666667</v>
      </c>
      <c r="F286" s="63">
        <v>91.66666666666666</v>
      </c>
      <c r="G286" s="63">
        <v>87.5</v>
      </c>
      <c r="H286" s="63">
        <v>87.96296296296296</v>
      </c>
      <c r="I286" s="63" t="s">
        <v>64</v>
      </c>
      <c r="J286" s="63" t="s">
        <v>64</v>
      </c>
      <c r="K286" s="63" t="s">
        <v>64</v>
      </c>
      <c r="L286" s="63" t="s">
        <v>64</v>
      </c>
      <c r="M286" s="63" t="s">
        <v>64</v>
      </c>
      <c r="N286" s="21">
        <f t="shared" si="12"/>
        <v>86.82018401230224</v>
      </c>
      <c r="O286" s="22">
        <v>83.53886666846226</v>
      </c>
      <c r="P286" s="22">
        <v>83.7609126984127</v>
      </c>
      <c r="Q286" s="22">
        <v>88.09824434824435</v>
      </c>
    </row>
    <row r="287" spans="1:17" s="43" customFormat="1" ht="21">
      <c r="A287" s="19" t="s">
        <v>51</v>
      </c>
      <c r="B287" s="63">
        <v>82.14285714285714</v>
      </c>
      <c r="C287" s="63">
        <v>90.47619047619048</v>
      </c>
      <c r="D287" s="63">
        <v>87.93103448275862</v>
      </c>
      <c r="E287" s="63">
        <v>89.16666666666667</v>
      </c>
      <c r="F287" s="63">
        <v>93.51851851851852</v>
      </c>
      <c r="G287" s="63">
        <v>89.16666666666667</v>
      </c>
      <c r="H287" s="63">
        <v>90.74074074074075</v>
      </c>
      <c r="I287" s="63" t="s">
        <v>64</v>
      </c>
      <c r="J287" s="63" t="s">
        <v>64</v>
      </c>
      <c r="K287" s="63" t="s">
        <v>64</v>
      </c>
      <c r="L287" s="63" t="s">
        <v>64</v>
      </c>
      <c r="M287" s="63" t="s">
        <v>64</v>
      </c>
      <c r="N287" s="21">
        <f t="shared" si="12"/>
        <v>89.02038209919985</v>
      </c>
      <c r="O287" s="22">
        <v>85.7788147310206</v>
      </c>
      <c r="P287" s="22">
        <v>87.04301948051948</v>
      </c>
      <c r="Q287" s="22">
        <v>89.5815295815296</v>
      </c>
    </row>
    <row r="288" spans="1:17" s="43" customFormat="1" ht="21">
      <c r="A288" s="19" t="s">
        <v>52</v>
      </c>
      <c r="B288" s="63">
        <v>83.03571428571429</v>
      </c>
      <c r="C288" s="63">
        <v>88.09523809523809</v>
      </c>
      <c r="D288" s="63">
        <v>87.93103448275862</v>
      </c>
      <c r="E288" s="63">
        <v>88.33333333333333</v>
      </c>
      <c r="F288" s="63">
        <v>93.51851851851852</v>
      </c>
      <c r="G288" s="63">
        <v>89.16666666666667</v>
      </c>
      <c r="H288" s="63">
        <v>89.81481481481481</v>
      </c>
      <c r="I288" s="63" t="s">
        <v>64</v>
      </c>
      <c r="J288" s="63" t="s">
        <v>64</v>
      </c>
      <c r="K288" s="63" t="s">
        <v>64</v>
      </c>
      <c r="L288" s="63" t="s">
        <v>64</v>
      </c>
      <c r="M288" s="63" t="s">
        <v>64</v>
      </c>
      <c r="N288" s="21">
        <f t="shared" si="12"/>
        <v>88.55647431386346</v>
      </c>
      <c r="O288" s="22">
        <v>83.30100149033973</v>
      </c>
      <c r="P288" s="22">
        <v>85.00049603174604</v>
      </c>
      <c r="Q288" s="22">
        <v>89.62271524771525</v>
      </c>
    </row>
    <row r="289" spans="1:17" s="43" customFormat="1" ht="21">
      <c r="A289" s="19" t="s">
        <v>53</v>
      </c>
      <c r="B289" s="63">
        <v>82.14285714285714</v>
      </c>
      <c r="C289" s="63">
        <v>84.52380952380952</v>
      </c>
      <c r="D289" s="63">
        <v>85.34482758620689</v>
      </c>
      <c r="E289" s="63">
        <v>85.83333333333333</v>
      </c>
      <c r="F289" s="63">
        <v>94.44444444444444</v>
      </c>
      <c r="G289" s="63">
        <v>84.16666666666667</v>
      </c>
      <c r="H289" s="63">
        <v>86.11111111111111</v>
      </c>
      <c r="I289" s="63" t="s">
        <v>64</v>
      </c>
      <c r="J289" s="63" t="s">
        <v>64</v>
      </c>
      <c r="K289" s="63" t="s">
        <v>64</v>
      </c>
      <c r="L289" s="63" t="s">
        <v>64</v>
      </c>
      <c r="M289" s="63" t="s">
        <v>64</v>
      </c>
      <c r="N289" s="21">
        <f t="shared" si="12"/>
        <v>86.08100711548987</v>
      </c>
      <c r="O289" s="22">
        <v>80.94535570638513</v>
      </c>
      <c r="P289" s="22">
        <v>83.59176587301589</v>
      </c>
      <c r="Q289" s="22">
        <v>84.16756854256853</v>
      </c>
    </row>
    <row r="290" spans="1:17" s="43" customFormat="1" ht="21">
      <c r="A290" s="19" t="s">
        <v>54</v>
      </c>
      <c r="B290" s="63">
        <v>83.92857142857143</v>
      </c>
      <c r="C290" s="63">
        <v>85.71428571428571</v>
      </c>
      <c r="D290" s="63">
        <v>86.20689655172413</v>
      </c>
      <c r="E290" s="63">
        <v>85</v>
      </c>
      <c r="F290" s="63">
        <v>94.44444444444444</v>
      </c>
      <c r="G290" s="63">
        <v>87.5</v>
      </c>
      <c r="H290" s="63">
        <v>91.66666666666666</v>
      </c>
      <c r="I290" s="63" t="s">
        <v>64</v>
      </c>
      <c r="J290" s="63" t="s">
        <v>64</v>
      </c>
      <c r="K290" s="63" t="s">
        <v>64</v>
      </c>
      <c r="L290" s="63" t="s">
        <v>64</v>
      </c>
      <c r="M290" s="63" t="s">
        <v>64</v>
      </c>
      <c r="N290" s="21">
        <f t="shared" si="12"/>
        <v>87.78012354367034</v>
      </c>
      <c r="O290" s="22">
        <v>84.98684169180494</v>
      </c>
      <c r="P290" s="22">
        <v>85.5374503968254</v>
      </c>
      <c r="Q290" s="22">
        <v>87.65662578162578</v>
      </c>
    </row>
    <row r="291" spans="1:17" s="43" customFormat="1" ht="21">
      <c r="A291" s="19" t="s">
        <v>55</v>
      </c>
      <c r="B291" s="63">
        <v>84.82142857142857</v>
      </c>
      <c r="C291" s="63">
        <v>83.33333333333334</v>
      </c>
      <c r="D291" s="63">
        <v>88.79310344827587</v>
      </c>
      <c r="E291" s="63">
        <v>88.33333333333333</v>
      </c>
      <c r="F291" s="63">
        <v>94.44444444444444</v>
      </c>
      <c r="G291" s="63">
        <v>89.16666666666667</v>
      </c>
      <c r="H291" s="63">
        <v>90.74074074074075</v>
      </c>
      <c r="I291" s="63" t="s">
        <v>64</v>
      </c>
      <c r="J291" s="63" t="s">
        <v>64</v>
      </c>
      <c r="K291" s="63" t="s">
        <v>64</v>
      </c>
      <c r="L291" s="63" t="s">
        <v>64</v>
      </c>
      <c r="M291" s="63" t="s">
        <v>64</v>
      </c>
      <c r="N291" s="21">
        <f t="shared" si="12"/>
        <v>88.51900721974614</v>
      </c>
      <c r="O291" s="22">
        <v>83.93153415212238</v>
      </c>
      <c r="P291" s="22">
        <v>87.62375992063492</v>
      </c>
      <c r="Q291" s="22">
        <v>89.6019721019721</v>
      </c>
    </row>
    <row r="292" spans="1:17" s="43" customFormat="1" ht="21">
      <c r="A292" s="19" t="s">
        <v>56</v>
      </c>
      <c r="B292" s="63">
        <v>81.25</v>
      </c>
      <c r="C292" s="63">
        <v>78.57142857142857</v>
      </c>
      <c r="D292" s="63">
        <v>86.20689655172413</v>
      </c>
      <c r="E292" s="63">
        <v>86.66666666666667</v>
      </c>
      <c r="F292" s="63">
        <v>90.74074074074075</v>
      </c>
      <c r="G292" s="63">
        <v>89.16666666666667</v>
      </c>
      <c r="H292" s="63">
        <v>87.96296296296296</v>
      </c>
      <c r="I292" s="63" t="s">
        <v>64</v>
      </c>
      <c r="J292" s="63" t="s">
        <v>64</v>
      </c>
      <c r="K292" s="63" t="s">
        <v>64</v>
      </c>
      <c r="L292" s="63" t="s">
        <v>64</v>
      </c>
      <c r="M292" s="63" t="s">
        <v>64</v>
      </c>
      <c r="N292" s="21">
        <f t="shared" si="12"/>
        <v>85.79505173716996</v>
      </c>
      <c r="O292" s="22">
        <v>83.76668776484952</v>
      </c>
      <c r="P292" s="22">
        <v>85.79162157287158</v>
      </c>
      <c r="Q292" s="22">
        <v>87.59048821548821</v>
      </c>
    </row>
    <row r="293" spans="1:17" s="43" customFormat="1" ht="21">
      <c r="A293" s="19" t="s">
        <v>57</v>
      </c>
      <c r="B293" s="63">
        <v>79.46428571428571</v>
      </c>
      <c r="C293" s="63">
        <v>79.76190476190477</v>
      </c>
      <c r="D293" s="63">
        <v>85.34482758620689</v>
      </c>
      <c r="E293" s="63">
        <v>88.33333333333333</v>
      </c>
      <c r="F293" s="63">
        <v>89.81481481481481</v>
      </c>
      <c r="G293" s="63">
        <v>86.66666666666667</v>
      </c>
      <c r="H293" s="63">
        <v>84.25925925925925</v>
      </c>
      <c r="I293" s="63" t="s">
        <v>64</v>
      </c>
      <c r="J293" s="63" t="s">
        <v>64</v>
      </c>
      <c r="K293" s="63" t="s">
        <v>64</v>
      </c>
      <c r="L293" s="63" t="s">
        <v>64</v>
      </c>
      <c r="M293" s="63" t="s">
        <v>64</v>
      </c>
      <c r="N293" s="21">
        <f t="shared" si="12"/>
        <v>84.80644173378164</v>
      </c>
      <c r="O293" s="22">
        <v>82.6279133448251</v>
      </c>
      <c r="P293" s="22">
        <v>84.60495580808082</v>
      </c>
      <c r="Q293" s="22">
        <v>88.4361471861472</v>
      </c>
    </row>
    <row r="294" spans="1:17" s="43" customFormat="1" ht="21">
      <c r="A294" s="19" t="s">
        <v>58</v>
      </c>
      <c r="B294" s="63">
        <v>80.35714285714286</v>
      </c>
      <c r="C294" s="63">
        <v>78.57142857142857</v>
      </c>
      <c r="D294" s="63">
        <v>87.06896551724138</v>
      </c>
      <c r="E294" s="63">
        <v>85.83333333333333</v>
      </c>
      <c r="F294" s="63">
        <v>90.74074074074075</v>
      </c>
      <c r="G294" s="63">
        <v>90</v>
      </c>
      <c r="H294" s="63">
        <v>87.96296296296296</v>
      </c>
      <c r="I294" s="63" t="s">
        <v>64</v>
      </c>
      <c r="J294" s="63" t="s">
        <v>64</v>
      </c>
      <c r="K294" s="63" t="s">
        <v>64</v>
      </c>
      <c r="L294" s="63" t="s">
        <v>64</v>
      </c>
      <c r="M294" s="63" t="s">
        <v>64</v>
      </c>
      <c r="N294" s="21">
        <f t="shared" si="12"/>
        <v>85.7906534261214</v>
      </c>
      <c r="O294" s="22">
        <v>83.25758749012427</v>
      </c>
      <c r="P294" s="22">
        <v>85.78393308080808</v>
      </c>
      <c r="Q294" s="22">
        <v>89.2679773929774</v>
      </c>
    </row>
    <row r="295" spans="1:17" s="43" customFormat="1" ht="21">
      <c r="A295" s="19" t="s">
        <v>59</v>
      </c>
      <c r="B295" s="63">
        <v>81.25</v>
      </c>
      <c r="C295" s="63">
        <v>76.19047619047619</v>
      </c>
      <c r="D295" s="63">
        <v>85.34482758620689</v>
      </c>
      <c r="E295" s="63">
        <v>85.83333333333333</v>
      </c>
      <c r="F295" s="63">
        <v>87.03703703703704</v>
      </c>
      <c r="G295" s="63">
        <v>89.16666666666667</v>
      </c>
      <c r="H295" s="63">
        <v>87.96296296296296</v>
      </c>
      <c r="I295" s="63" t="s">
        <v>64</v>
      </c>
      <c r="J295" s="63" t="s">
        <v>64</v>
      </c>
      <c r="K295" s="63" t="s">
        <v>64</v>
      </c>
      <c r="L295" s="63" t="s">
        <v>64</v>
      </c>
      <c r="M295" s="63" t="s">
        <v>64</v>
      </c>
      <c r="N295" s="21">
        <f t="shared" si="12"/>
        <v>84.68361482524044</v>
      </c>
      <c r="O295" s="22">
        <v>82.96346984306544</v>
      </c>
      <c r="P295" s="22">
        <v>85.17992424242424</v>
      </c>
      <c r="Q295" s="22">
        <v>89.01755651755651</v>
      </c>
    </row>
    <row r="296" spans="1:17" s="43" customFormat="1" ht="21">
      <c r="A296" s="19" t="s">
        <v>60</v>
      </c>
      <c r="B296" s="63">
        <v>80.35714285714286</v>
      </c>
      <c r="C296" s="63">
        <v>77.38095238095238</v>
      </c>
      <c r="D296" s="63">
        <v>85.34482758620689</v>
      </c>
      <c r="E296" s="63">
        <v>85</v>
      </c>
      <c r="F296" s="63">
        <v>89.81481481481481</v>
      </c>
      <c r="G296" s="63">
        <v>85.83333333333333</v>
      </c>
      <c r="H296" s="63">
        <v>86.11111111111111</v>
      </c>
      <c r="I296" s="63" t="s">
        <v>64</v>
      </c>
      <c r="J296" s="63" t="s">
        <v>64</v>
      </c>
      <c r="K296" s="63" t="s">
        <v>64</v>
      </c>
      <c r="L296" s="63" t="s">
        <v>64</v>
      </c>
      <c r="M296" s="63" t="s">
        <v>64</v>
      </c>
      <c r="N296" s="21">
        <f t="shared" si="12"/>
        <v>84.2631688690802</v>
      </c>
      <c r="O296" s="22">
        <v>83.99747719600661</v>
      </c>
      <c r="P296" s="22">
        <v>84.05104617604619</v>
      </c>
      <c r="Q296" s="22">
        <v>86.29840067340069</v>
      </c>
    </row>
    <row r="297" spans="1:17" s="43" customFormat="1" ht="21">
      <c r="A297" s="64" t="s">
        <v>61</v>
      </c>
      <c r="B297" s="65">
        <v>73.21428571428571</v>
      </c>
      <c r="C297" s="65">
        <v>76.19047619047619</v>
      </c>
      <c r="D297" s="65">
        <v>79.3103448275862</v>
      </c>
      <c r="E297" s="65">
        <v>82.5</v>
      </c>
      <c r="F297" s="65">
        <v>84.25925925925925</v>
      </c>
      <c r="G297" s="65">
        <v>82.5</v>
      </c>
      <c r="H297" s="65">
        <v>81.48148148148148</v>
      </c>
      <c r="I297" s="65" t="s">
        <v>64</v>
      </c>
      <c r="J297" s="65" t="s">
        <v>64</v>
      </c>
      <c r="K297" s="65" t="s">
        <v>64</v>
      </c>
      <c r="L297" s="65" t="s">
        <v>64</v>
      </c>
      <c r="M297" s="65" t="s">
        <v>64</v>
      </c>
      <c r="N297" s="25">
        <f t="shared" si="12"/>
        <v>79.92226392472698</v>
      </c>
      <c r="O297" s="66">
        <v>76.07353838971487</v>
      </c>
      <c r="P297" s="66">
        <v>76.82787698412697</v>
      </c>
      <c r="Q297" s="66">
        <v>76.6468253968254</v>
      </c>
    </row>
    <row r="298" spans="1:17" s="43" customFormat="1" ht="21">
      <c r="A298" s="67" t="s">
        <v>62</v>
      </c>
      <c r="B298" s="68">
        <v>80.73979591836735</v>
      </c>
      <c r="C298" s="68">
        <v>83.16326530612244</v>
      </c>
      <c r="D298" s="68">
        <v>85.5911330049261</v>
      </c>
      <c r="E298" s="68">
        <v>85.77380952380953</v>
      </c>
      <c r="F298" s="68">
        <v>90.60846560846562</v>
      </c>
      <c r="G298" s="68">
        <v>87.08333333333333</v>
      </c>
      <c r="H298" s="68">
        <v>87.16931216931216</v>
      </c>
      <c r="I298" s="68" t="s">
        <v>64</v>
      </c>
      <c r="J298" s="68" t="s">
        <v>64</v>
      </c>
      <c r="K298" s="68" t="s">
        <v>64</v>
      </c>
      <c r="L298" s="68" t="s">
        <v>64</v>
      </c>
      <c r="M298" s="68" t="s">
        <v>64</v>
      </c>
      <c r="N298" s="29">
        <f t="shared" si="12"/>
        <v>85.73273069490521</v>
      </c>
      <c r="O298" s="69">
        <v>82.26823902637979</v>
      </c>
      <c r="P298" s="69">
        <v>84.24522166821275</v>
      </c>
      <c r="Q298" s="69">
        <v>87.08198051948052</v>
      </c>
    </row>
    <row r="299" spans="1:17" s="43" customFormat="1" ht="21">
      <c r="A299" s="70" t="s">
        <v>63</v>
      </c>
      <c r="B299" s="71">
        <v>89.28571428571429</v>
      </c>
      <c r="C299" s="71">
        <v>100</v>
      </c>
      <c r="D299" s="71">
        <v>89.65517241379311</v>
      </c>
      <c r="E299" s="71">
        <v>100</v>
      </c>
      <c r="F299" s="71">
        <v>100</v>
      </c>
      <c r="G299" s="71">
        <v>100</v>
      </c>
      <c r="H299" s="71">
        <v>100</v>
      </c>
      <c r="I299" s="71" t="s">
        <v>64</v>
      </c>
      <c r="J299" s="71" t="s">
        <v>64</v>
      </c>
      <c r="K299" s="71" t="s">
        <v>64</v>
      </c>
      <c r="L299" s="71" t="s">
        <v>64</v>
      </c>
      <c r="M299" s="71" t="s">
        <v>64</v>
      </c>
      <c r="N299" s="29">
        <f t="shared" si="12"/>
        <v>96.99155524278676</v>
      </c>
      <c r="O299" s="72">
        <v>90.86397058823529</v>
      </c>
      <c r="P299" s="72">
        <v>93.27945665445667</v>
      </c>
      <c r="Q299" s="72">
        <v>98.51851851851852</v>
      </c>
    </row>
    <row r="300" spans="1:17" s="43" customFormat="1" ht="21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7"/>
      <c r="L300" s="53"/>
      <c r="M300" s="53"/>
      <c r="N300" s="53"/>
      <c r="O300" s="60"/>
      <c r="P300" s="60"/>
      <c r="Q300" s="60"/>
    </row>
    <row r="301" spans="1:17" ht="23.25">
      <c r="A301" s="39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10"/>
      <c r="O301" s="41"/>
      <c r="P301" s="41"/>
      <c r="Q301" s="11"/>
    </row>
    <row r="302" spans="1:17" ht="26.25">
      <c r="A302" s="76" t="s">
        <v>47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</row>
    <row r="303" spans="1:17" ht="26.25">
      <c r="A303" s="76" t="s">
        <v>35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</row>
    <row r="304" spans="1:17" ht="26.25">
      <c r="A304" s="76" t="str">
        <f>+$A$3</f>
        <v>ประจำปีงบประมาณ 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</row>
    <row r="305" spans="1:17" ht="23.25">
      <c r="A305" s="39"/>
      <c r="N305" s="10"/>
      <c r="O305" s="41"/>
      <c r="P305" s="41"/>
      <c r="Q305" s="11"/>
    </row>
    <row r="306" spans="1:17" s="14" customFormat="1" ht="23.25">
      <c r="A306" s="12" t="s">
        <v>2</v>
      </c>
      <c r="B306" s="13" t="s">
        <v>3</v>
      </c>
      <c r="C306" s="13" t="s">
        <v>4</v>
      </c>
      <c r="D306" s="13" t="s">
        <v>5</v>
      </c>
      <c r="E306" s="13" t="s">
        <v>6</v>
      </c>
      <c r="F306" s="13" t="s">
        <v>7</v>
      </c>
      <c r="G306" s="13" t="s">
        <v>8</v>
      </c>
      <c r="H306" s="13" t="s">
        <v>9</v>
      </c>
      <c r="I306" s="13" t="s">
        <v>10</v>
      </c>
      <c r="J306" s="13" t="s">
        <v>11</v>
      </c>
      <c r="K306" s="13" t="s">
        <v>12</v>
      </c>
      <c r="L306" s="13" t="s">
        <v>13</v>
      </c>
      <c r="M306" s="13" t="s">
        <v>14</v>
      </c>
      <c r="N306" s="13" t="str">
        <f>+$N$6</f>
        <v>ปี 2562</v>
      </c>
      <c r="O306" s="13" t="s">
        <v>15</v>
      </c>
      <c r="P306" s="13" t="s">
        <v>16</v>
      </c>
      <c r="Q306" s="13" t="s">
        <v>17</v>
      </c>
    </row>
    <row r="307" spans="1:17" s="43" customFormat="1" ht="21">
      <c r="A307" s="15" t="s">
        <v>48</v>
      </c>
      <c r="B307" s="62">
        <v>83.1081081081081</v>
      </c>
      <c r="C307" s="62">
        <v>85.63829787234043</v>
      </c>
      <c r="D307" s="62">
        <v>83.06451612903226</v>
      </c>
      <c r="E307" s="62">
        <v>85.29411764705883</v>
      </c>
      <c r="F307" s="62">
        <v>80.26315789473685</v>
      </c>
      <c r="G307" s="62">
        <v>87.83783783783784</v>
      </c>
      <c r="H307" s="62">
        <v>83.1081081081081</v>
      </c>
      <c r="I307" s="62" t="s">
        <v>64</v>
      </c>
      <c r="J307" s="62" t="s">
        <v>64</v>
      </c>
      <c r="K307" s="62" t="s">
        <v>64</v>
      </c>
      <c r="L307" s="62" t="s">
        <v>64</v>
      </c>
      <c r="M307" s="62" t="s">
        <v>64</v>
      </c>
      <c r="N307" s="17">
        <f aca="true" t="shared" si="13" ref="N307:N322">_xlfn.IFERROR(IF(ISERROR(AVERAGE(B307:M307)),"0",(AVERAGE(B307:M307))),"")</f>
        <v>84.04487765674605</v>
      </c>
      <c r="O307" s="18">
        <v>85.05675733960045</v>
      </c>
      <c r="P307" s="18">
        <v>83.56065984194215</v>
      </c>
      <c r="Q307" s="18">
        <v>85.21606064359688</v>
      </c>
    </row>
    <row r="308" spans="1:17" s="43" customFormat="1" ht="21">
      <c r="A308" s="19" t="s">
        <v>49</v>
      </c>
      <c r="B308" s="63">
        <v>87.83783783783784</v>
      </c>
      <c r="C308" s="63">
        <v>86.17021276595744</v>
      </c>
      <c r="D308" s="63">
        <v>81.45161290322581</v>
      </c>
      <c r="E308" s="63">
        <v>91.17647058823529</v>
      </c>
      <c r="F308" s="63">
        <v>84.21052631578947</v>
      </c>
      <c r="G308" s="63">
        <v>89.86486486486487</v>
      </c>
      <c r="H308" s="63">
        <v>87.16216216216216</v>
      </c>
      <c r="I308" s="63" t="s">
        <v>64</v>
      </c>
      <c r="J308" s="63" t="s">
        <v>64</v>
      </c>
      <c r="K308" s="63" t="s">
        <v>64</v>
      </c>
      <c r="L308" s="63" t="s">
        <v>64</v>
      </c>
      <c r="M308" s="63" t="s">
        <v>64</v>
      </c>
      <c r="N308" s="21">
        <f t="shared" si="13"/>
        <v>86.83909820543899</v>
      </c>
      <c r="O308" s="22">
        <v>87.1013865154988</v>
      </c>
      <c r="P308" s="22">
        <v>86.36247121261205</v>
      </c>
      <c r="Q308" s="22">
        <v>87.37463180941442</v>
      </c>
    </row>
    <row r="309" spans="1:17" s="43" customFormat="1" ht="21">
      <c r="A309" s="19" t="s">
        <v>50</v>
      </c>
      <c r="B309" s="63">
        <v>89.86486486486487</v>
      </c>
      <c r="C309" s="63">
        <v>91.48936170212765</v>
      </c>
      <c r="D309" s="63">
        <v>86.29032258064517</v>
      </c>
      <c r="E309" s="63">
        <v>94.85294117647058</v>
      </c>
      <c r="F309" s="63">
        <v>86.8421052631579</v>
      </c>
      <c r="G309" s="63">
        <v>91.21621621621621</v>
      </c>
      <c r="H309" s="63">
        <v>88.51351351351352</v>
      </c>
      <c r="I309" s="63" t="s">
        <v>64</v>
      </c>
      <c r="J309" s="63" t="s">
        <v>64</v>
      </c>
      <c r="K309" s="63" t="s">
        <v>64</v>
      </c>
      <c r="L309" s="63" t="s">
        <v>64</v>
      </c>
      <c r="M309" s="63" t="s">
        <v>64</v>
      </c>
      <c r="N309" s="21">
        <f t="shared" si="13"/>
        <v>89.86704647385658</v>
      </c>
      <c r="O309" s="22">
        <v>90.7373696343438</v>
      </c>
      <c r="P309" s="22">
        <v>89.70932772763744</v>
      </c>
      <c r="Q309" s="22">
        <v>90.1443285311039</v>
      </c>
    </row>
    <row r="310" spans="1:17" s="43" customFormat="1" ht="21">
      <c r="A310" s="19" t="s">
        <v>51</v>
      </c>
      <c r="B310" s="63">
        <v>94.5945945945946</v>
      </c>
      <c r="C310" s="63">
        <v>96.27659574468085</v>
      </c>
      <c r="D310" s="63">
        <v>95.16129032258065</v>
      </c>
      <c r="E310" s="63">
        <v>95.58823529411765</v>
      </c>
      <c r="F310" s="63">
        <v>91.44736842105263</v>
      </c>
      <c r="G310" s="63">
        <v>97.2972972972973</v>
      </c>
      <c r="H310" s="63">
        <v>95.94594594594594</v>
      </c>
      <c r="I310" s="63" t="s">
        <v>64</v>
      </c>
      <c r="J310" s="63" t="s">
        <v>64</v>
      </c>
      <c r="K310" s="63" t="s">
        <v>64</v>
      </c>
      <c r="L310" s="63" t="s">
        <v>64</v>
      </c>
      <c r="M310" s="63" t="s">
        <v>64</v>
      </c>
      <c r="N310" s="21">
        <f t="shared" si="13"/>
        <v>95.18733251718137</v>
      </c>
      <c r="O310" s="22">
        <v>95.19456109689288</v>
      </c>
      <c r="P310" s="22">
        <v>95.29531329610705</v>
      </c>
      <c r="Q310" s="22">
        <v>95.51833650112634</v>
      </c>
    </row>
    <row r="311" spans="1:17" s="43" customFormat="1" ht="21">
      <c r="A311" s="19" t="s">
        <v>52</v>
      </c>
      <c r="B311" s="63">
        <v>93.24324324324324</v>
      </c>
      <c r="C311" s="63">
        <v>95.2127659574468</v>
      </c>
      <c r="D311" s="63">
        <v>95.16129032258065</v>
      </c>
      <c r="E311" s="63">
        <v>94.85294117647058</v>
      </c>
      <c r="F311" s="63">
        <v>92.10526315789474</v>
      </c>
      <c r="G311" s="63">
        <v>95.94594594594594</v>
      </c>
      <c r="H311" s="63">
        <v>91.21621621621621</v>
      </c>
      <c r="I311" s="63" t="s">
        <v>64</v>
      </c>
      <c r="J311" s="63" t="s">
        <v>64</v>
      </c>
      <c r="K311" s="63" t="s">
        <v>64</v>
      </c>
      <c r="L311" s="63" t="s">
        <v>64</v>
      </c>
      <c r="M311" s="63" t="s">
        <v>64</v>
      </c>
      <c r="N311" s="21">
        <f t="shared" si="13"/>
        <v>93.96252371711405</v>
      </c>
      <c r="O311" s="22">
        <v>93.05388334470204</v>
      </c>
      <c r="P311" s="22">
        <v>92.72688106488948</v>
      </c>
      <c r="Q311" s="22">
        <v>93.02450726273189</v>
      </c>
    </row>
    <row r="312" spans="1:17" s="43" customFormat="1" ht="21">
      <c r="A312" s="19" t="s">
        <v>53</v>
      </c>
      <c r="B312" s="63">
        <v>89.86486486486487</v>
      </c>
      <c r="C312" s="63">
        <v>93.08510638297872</v>
      </c>
      <c r="D312" s="63">
        <v>91.12903225806451</v>
      </c>
      <c r="E312" s="63">
        <v>91.91176470588235</v>
      </c>
      <c r="F312" s="63">
        <v>86.8421052631579</v>
      </c>
      <c r="G312" s="63">
        <v>91.8918918918919</v>
      </c>
      <c r="H312" s="63">
        <v>87.83783783783784</v>
      </c>
      <c r="I312" s="63" t="s">
        <v>64</v>
      </c>
      <c r="J312" s="63" t="s">
        <v>64</v>
      </c>
      <c r="K312" s="63" t="s">
        <v>64</v>
      </c>
      <c r="L312" s="63" t="s">
        <v>64</v>
      </c>
      <c r="M312" s="63" t="s">
        <v>64</v>
      </c>
      <c r="N312" s="21">
        <f t="shared" si="13"/>
        <v>90.36608617209686</v>
      </c>
      <c r="O312" s="22">
        <v>89.75724282661115</v>
      </c>
      <c r="P312" s="22">
        <v>89.29350128135765</v>
      </c>
      <c r="Q312" s="22">
        <v>90.11289542448962</v>
      </c>
    </row>
    <row r="313" spans="1:17" s="43" customFormat="1" ht="21">
      <c r="A313" s="19" t="s">
        <v>54</v>
      </c>
      <c r="B313" s="63">
        <v>93.24324324324324</v>
      </c>
      <c r="C313" s="63">
        <v>95.74468085106383</v>
      </c>
      <c r="D313" s="63">
        <v>94.35483870967742</v>
      </c>
      <c r="E313" s="63">
        <v>95.58823529411765</v>
      </c>
      <c r="F313" s="63">
        <v>89.47368421052632</v>
      </c>
      <c r="G313" s="63">
        <v>96.62162162162163</v>
      </c>
      <c r="H313" s="63">
        <v>91.21621621621621</v>
      </c>
      <c r="I313" s="63" t="s">
        <v>64</v>
      </c>
      <c r="J313" s="63" t="s">
        <v>64</v>
      </c>
      <c r="K313" s="63" t="s">
        <v>64</v>
      </c>
      <c r="L313" s="63" t="s">
        <v>64</v>
      </c>
      <c r="M313" s="63" t="s">
        <v>64</v>
      </c>
      <c r="N313" s="21">
        <f t="shared" si="13"/>
        <v>93.74893144949519</v>
      </c>
      <c r="O313" s="22">
        <v>92.96429239716598</v>
      </c>
      <c r="P313" s="22">
        <v>92.46036711481297</v>
      </c>
      <c r="Q313" s="22">
        <v>92.82724541963672</v>
      </c>
    </row>
    <row r="314" spans="1:17" s="43" customFormat="1" ht="21">
      <c r="A314" s="19" t="s">
        <v>55</v>
      </c>
      <c r="B314" s="63">
        <v>95.27027027027027</v>
      </c>
      <c r="C314" s="63">
        <v>96.80851063829788</v>
      </c>
      <c r="D314" s="63">
        <v>94.35483870967742</v>
      </c>
      <c r="E314" s="63">
        <v>96.32352941176471</v>
      </c>
      <c r="F314" s="63">
        <v>90.13157894736842</v>
      </c>
      <c r="G314" s="63">
        <v>97.2972972972973</v>
      </c>
      <c r="H314" s="63">
        <v>94.5945945945946</v>
      </c>
      <c r="I314" s="63" t="s">
        <v>64</v>
      </c>
      <c r="J314" s="63" t="s">
        <v>64</v>
      </c>
      <c r="K314" s="63" t="s">
        <v>64</v>
      </c>
      <c r="L314" s="63" t="s">
        <v>64</v>
      </c>
      <c r="M314" s="63" t="s">
        <v>64</v>
      </c>
      <c r="N314" s="21">
        <f t="shared" si="13"/>
        <v>94.96865998132436</v>
      </c>
      <c r="O314" s="22">
        <v>94.37452370693467</v>
      </c>
      <c r="P314" s="22">
        <v>94.26208185685353</v>
      </c>
      <c r="Q314" s="22">
        <v>94.70674430909936</v>
      </c>
    </row>
    <row r="315" spans="1:17" s="43" customFormat="1" ht="21">
      <c r="A315" s="19" t="s">
        <v>56</v>
      </c>
      <c r="B315" s="63">
        <v>91.8918918918919</v>
      </c>
      <c r="C315" s="63">
        <v>93.61702127659575</v>
      </c>
      <c r="D315" s="63">
        <v>92.74193548387096</v>
      </c>
      <c r="E315" s="63">
        <v>94.85294117647058</v>
      </c>
      <c r="F315" s="63">
        <v>89.47368421052632</v>
      </c>
      <c r="G315" s="63">
        <v>94.5945945945946</v>
      </c>
      <c r="H315" s="63">
        <v>91.8918918918919</v>
      </c>
      <c r="I315" s="63" t="s">
        <v>64</v>
      </c>
      <c r="J315" s="63" t="s">
        <v>64</v>
      </c>
      <c r="K315" s="63" t="s">
        <v>64</v>
      </c>
      <c r="L315" s="63" t="s">
        <v>64</v>
      </c>
      <c r="M315" s="63" t="s">
        <v>64</v>
      </c>
      <c r="N315" s="21">
        <f t="shared" si="13"/>
        <v>92.72342293226315</v>
      </c>
      <c r="O315" s="22">
        <v>92.61900884800689</v>
      </c>
      <c r="P315" s="22">
        <v>92.06438972497068</v>
      </c>
      <c r="Q315" s="22">
        <v>92.04303348959145</v>
      </c>
    </row>
    <row r="316" spans="1:17" s="43" customFormat="1" ht="21">
      <c r="A316" s="19" t="s">
        <v>57</v>
      </c>
      <c r="B316" s="63">
        <v>92.56756756756756</v>
      </c>
      <c r="C316" s="63">
        <v>93.61702127659575</v>
      </c>
      <c r="D316" s="63">
        <v>91.93548387096774</v>
      </c>
      <c r="E316" s="63">
        <v>94.11764705882352</v>
      </c>
      <c r="F316" s="63">
        <v>89.47368421052632</v>
      </c>
      <c r="G316" s="63">
        <v>95.27027027027027</v>
      </c>
      <c r="H316" s="63">
        <v>89.86486486486487</v>
      </c>
      <c r="I316" s="63" t="s">
        <v>64</v>
      </c>
      <c r="J316" s="63" t="s">
        <v>64</v>
      </c>
      <c r="K316" s="63" t="s">
        <v>64</v>
      </c>
      <c r="L316" s="63" t="s">
        <v>64</v>
      </c>
      <c r="M316" s="63" t="s">
        <v>64</v>
      </c>
      <c r="N316" s="21">
        <f t="shared" si="13"/>
        <v>92.40664844565944</v>
      </c>
      <c r="O316" s="22">
        <v>92.59174529561255</v>
      </c>
      <c r="P316" s="22">
        <v>91.09346550162036</v>
      </c>
      <c r="Q316" s="22">
        <v>91.63331431719114</v>
      </c>
    </row>
    <row r="317" spans="1:17" s="43" customFormat="1" ht="21">
      <c r="A317" s="19" t="s">
        <v>58</v>
      </c>
      <c r="B317" s="63">
        <v>92.56756756756756</v>
      </c>
      <c r="C317" s="63">
        <v>94.68085106382979</v>
      </c>
      <c r="D317" s="63">
        <v>91.93548387096774</v>
      </c>
      <c r="E317" s="63">
        <v>94.11764705882352</v>
      </c>
      <c r="F317" s="63">
        <v>88.81578947368422</v>
      </c>
      <c r="G317" s="63">
        <v>96.62162162162163</v>
      </c>
      <c r="H317" s="63">
        <v>90.54054054054053</v>
      </c>
      <c r="I317" s="63" t="s">
        <v>64</v>
      </c>
      <c r="J317" s="63" t="s">
        <v>64</v>
      </c>
      <c r="K317" s="63" t="s">
        <v>64</v>
      </c>
      <c r="L317" s="63" t="s">
        <v>64</v>
      </c>
      <c r="M317" s="63" t="s">
        <v>64</v>
      </c>
      <c r="N317" s="21">
        <f t="shared" si="13"/>
        <v>92.75421445671928</v>
      </c>
      <c r="O317" s="22">
        <v>93.19184842473159</v>
      </c>
      <c r="P317" s="22">
        <v>92.30312041935152</v>
      </c>
      <c r="Q317" s="22">
        <v>92.4685549957289</v>
      </c>
    </row>
    <row r="318" spans="1:17" s="43" customFormat="1" ht="21">
      <c r="A318" s="19" t="s">
        <v>59</v>
      </c>
      <c r="B318" s="63">
        <v>92.56756756756756</v>
      </c>
      <c r="C318" s="63">
        <v>95.74468085106383</v>
      </c>
      <c r="D318" s="63">
        <v>91.12903225806451</v>
      </c>
      <c r="E318" s="63">
        <v>93.38235294117648</v>
      </c>
      <c r="F318" s="63">
        <v>89.47368421052632</v>
      </c>
      <c r="G318" s="63">
        <v>97.97297297297297</v>
      </c>
      <c r="H318" s="63">
        <v>89.86486486486487</v>
      </c>
      <c r="I318" s="63" t="s">
        <v>64</v>
      </c>
      <c r="J318" s="63" t="s">
        <v>64</v>
      </c>
      <c r="K318" s="63" t="s">
        <v>64</v>
      </c>
      <c r="L318" s="63" t="s">
        <v>64</v>
      </c>
      <c r="M318" s="63" t="s">
        <v>64</v>
      </c>
      <c r="N318" s="21">
        <f t="shared" si="13"/>
        <v>92.87645080946236</v>
      </c>
      <c r="O318" s="22">
        <v>93.7967147980927</v>
      </c>
      <c r="P318" s="22">
        <v>92.54413763558364</v>
      </c>
      <c r="Q318" s="22">
        <v>92.84487416099735</v>
      </c>
    </row>
    <row r="319" spans="1:17" s="43" customFormat="1" ht="21">
      <c r="A319" s="19" t="s">
        <v>60</v>
      </c>
      <c r="B319" s="63">
        <v>91.21621621621621</v>
      </c>
      <c r="C319" s="63">
        <v>93.61702127659575</v>
      </c>
      <c r="D319" s="63">
        <v>89.51612903225806</v>
      </c>
      <c r="E319" s="63">
        <v>91.91176470588235</v>
      </c>
      <c r="F319" s="63">
        <v>88.1578947368421</v>
      </c>
      <c r="G319" s="63">
        <v>94.5945945945946</v>
      </c>
      <c r="H319" s="63">
        <v>87.83783783783784</v>
      </c>
      <c r="I319" s="63" t="s">
        <v>64</v>
      </c>
      <c r="J319" s="63" t="s">
        <v>64</v>
      </c>
      <c r="K319" s="63" t="s">
        <v>64</v>
      </c>
      <c r="L319" s="63" t="s">
        <v>64</v>
      </c>
      <c r="M319" s="63" t="s">
        <v>64</v>
      </c>
      <c r="N319" s="21">
        <f t="shared" si="13"/>
        <v>90.97877977146098</v>
      </c>
      <c r="O319" s="22">
        <v>91.04087773647262</v>
      </c>
      <c r="P319" s="22">
        <v>90.03667988859054</v>
      </c>
      <c r="Q319" s="22">
        <v>90.7351091608338</v>
      </c>
    </row>
    <row r="320" spans="1:17" s="43" customFormat="1" ht="21">
      <c r="A320" s="64" t="s">
        <v>61</v>
      </c>
      <c r="B320" s="65">
        <v>79.05405405405406</v>
      </c>
      <c r="C320" s="65">
        <v>78.72340425531915</v>
      </c>
      <c r="D320" s="65">
        <v>79.83870967741935</v>
      </c>
      <c r="E320" s="65">
        <v>80.88235294117648</v>
      </c>
      <c r="F320" s="65">
        <v>75.6578947368421</v>
      </c>
      <c r="G320" s="65">
        <v>79.05405405405406</v>
      </c>
      <c r="H320" s="65">
        <v>75.67567567567568</v>
      </c>
      <c r="I320" s="65" t="s">
        <v>64</v>
      </c>
      <c r="J320" s="65" t="s">
        <v>64</v>
      </c>
      <c r="K320" s="65" t="s">
        <v>64</v>
      </c>
      <c r="L320" s="65" t="s">
        <v>64</v>
      </c>
      <c r="M320" s="65" t="s">
        <v>64</v>
      </c>
      <c r="N320" s="25">
        <f t="shared" si="13"/>
        <v>78.4123064849344</v>
      </c>
      <c r="O320" s="26">
        <v>80.89625531848415</v>
      </c>
      <c r="P320" s="26">
        <v>79.89818789090836</v>
      </c>
      <c r="Q320" s="26">
        <v>80.90393855339507</v>
      </c>
    </row>
    <row r="321" spans="1:17" s="43" customFormat="1" ht="21">
      <c r="A321" s="67" t="s">
        <v>62</v>
      </c>
      <c r="B321" s="68">
        <v>90.492277992278</v>
      </c>
      <c r="C321" s="68">
        <v>92.17325227963526</v>
      </c>
      <c r="D321" s="68">
        <v>89.86175115207375</v>
      </c>
      <c r="E321" s="68">
        <v>92.48949579831935</v>
      </c>
      <c r="F321" s="68">
        <v>87.31203007518798</v>
      </c>
      <c r="G321" s="68">
        <v>93.2915057915058</v>
      </c>
      <c r="H321" s="68">
        <v>88.94787644787644</v>
      </c>
      <c r="I321" s="68" t="s">
        <v>64</v>
      </c>
      <c r="J321" s="68" t="s">
        <v>64</v>
      </c>
      <c r="K321" s="68" t="s">
        <v>64</v>
      </c>
      <c r="L321" s="68" t="s">
        <v>64</v>
      </c>
      <c r="M321" s="68" t="s">
        <v>64</v>
      </c>
      <c r="N321" s="29">
        <f t="shared" si="13"/>
        <v>90.65259850526807</v>
      </c>
      <c r="O321" s="72">
        <v>90.88403337736787</v>
      </c>
      <c r="P321" s="72">
        <v>90.11504174694552</v>
      </c>
      <c r="Q321" s="72">
        <v>90.68239818420977</v>
      </c>
    </row>
    <row r="322" spans="1:17" s="43" customFormat="1" ht="21">
      <c r="A322" s="70" t="s">
        <v>63</v>
      </c>
      <c r="B322" s="71">
        <v>100</v>
      </c>
      <c r="C322" s="71">
        <v>100</v>
      </c>
      <c r="D322" s="71">
        <v>96.7741935483871</v>
      </c>
      <c r="E322" s="71">
        <v>100</v>
      </c>
      <c r="F322" s="71">
        <v>94.73684210526316</v>
      </c>
      <c r="G322" s="71">
        <v>100</v>
      </c>
      <c r="H322" s="71">
        <v>100</v>
      </c>
      <c r="I322" s="71" t="s">
        <v>64</v>
      </c>
      <c r="J322" s="71" t="s">
        <v>64</v>
      </c>
      <c r="K322" s="71" t="s">
        <v>64</v>
      </c>
      <c r="L322" s="71" t="s">
        <v>64</v>
      </c>
      <c r="M322" s="71" t="s">
        <v>64</v>
      </c>
      <c r="N322" s="29">
        <f t="shared" si="13"/>
        <v>98.78729080766432</v>
      </c>
      <c r="O322" s="72">
        <v>98.78536496183555</v>
      </c>
      <c r="P322" s="72">
        <v>96.69620552082553</v>
      </c>
      <c r="Q322" s="72">
        <v>99.30270655270657</v>
      </c>
    </row>
    <row r="323" spans="1:17" s="43" customFormat="1" ht="21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7"/>
      <c r="L323" s="53"/>
      <c r="M323" s="53"/>
      <c r="N323" s="53"/>
      <c r="O323" s="60"/>
      <c r="P323" s="60"/>
      <c r="Q323" s="60"/>
    </row>
    <row r="324" spans="1:17" ht="23.25">
      <c r="A324" s="39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10"/>
      <c r="O324" s="41"/>
      <c r="P324" s="41"/>
      <c r="Q324" s="11"/>
    </row>
    <row r="325" spans="1:17" ht="26.25">
      <c r="A325" s="76" t="s">
        <v>47</v>
      </c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</row>
    <row r="326" spans="1:17" ht="26.25">
      <c r="A326" s="76" t="s">
        <v>36</v>
      </c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</row>
    <row r="327" spans="1:17" ht="26.25">
      <c r="A327" s="76" t="str">
        <f>+$A$3</f>
        <v>ประจำปีงบประมาณ </v>
      </c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</row>
    <row r="328" spans="1:17" ht="23.25">
      <c r="A328" s="39"/>
      <c r="N328" s="10"/>
      <c r="O328" s="41"/>
      <c r="P328" s="41"/>
      <c r="Q328" s="11"/>
    </row>
    <row r="329" spans="1:17" s="14" customFormat="1" ht="23.25">
      <c r="A329" s="12" t="s">
        <v>2</v>
      </c>
      <c r="B329" s="13" t="s">
        <v>3</v>
      </c>
      <c r="C329" s="13" t="s">
        <v>4</v>
      </c>
      <c r="D329" s="13" t="s">
        <v>5</v>
      </c>
      <c r="E329" s="13" t="s">
        <v>6</v>
      </c>
      <c r="F329" s="13" t="s">
        <v>7</v>
      </c>
      <c r="G329" s="13" t="s">
        <v>8</v>
      </c>
      <c r="H329" s="13" t="s">
        <v>9</v>
      </c>
      <c r="I329" s="13" t="s">
        <v>10</v>
      </c>
      <c r="J329" s="13" t="s">
        <v>11</v>
      </c>
      <c r="K329" s="13" t="s">
        <v>12</v>
      </c>
      <c r="L329" s="13" t="s">
        <v>13</v>
      </c>
      <c r="M329" s="13" t="s">
        <v>14</v>
      </c>
      <c r="N329" s="13" t="str">
        <f>+$N$6</f>
        <v>ปี 2562</v>
      </c>
      <c r="O329" s="13" t="s">
        <v>15</v>
      </c>
      <c r="P329" s="13" t="s">
        <v>16</v>
      </c>
      <c r="Q329" s="13" t="s">
        <v>17</v>
      </c>
    </row>
    <row r="330" spans="1:17" s="43" customFormat="1" ht="21">
      <c r="A330" s="15" t="s">
        <v>48</v>
      </c>
      <c r="B330" s="62">
        <v>88.75</v>
      </c>
      <c r="C330" s="62">
        <v>87.5</v>
      </c>
      <c r="D330" s="62">
        <v>88</v>
      </c>
      <c r="E330" s="62">
        <v>86.36363636363636</v>
      </c>
      <c r="F330" s="62">
        <v>88.57142857142857</v>
      </c>
      <c r="G330" s="62">
        <v>88.57142857142857</v>
      </c>
      <c r="H330" s="62">
        <v>88.125</v>
      </c>
      <c r="I330" s="62" t="s">
        <v>64</v>
      </c>
      <c r="J330" s="62" t="s">
        <v>64</v>
      </c>
      <c r="K330" s="62" t="s">
        <v>64</v>
      </c>
      <c r="L330" s="62" t="s">
        <v>64</v>
      </c>
      <c r="M330" s="62" t="s">
        <v>64</v>
      </c>
      <c r="N330" s="17">
        <f aca="true" t="shared" si="14" ref="N330:N345">_xlfn.IFERROR(IF(ISERROR(AVERAGE(B330:M330)),"0",(AVERAGE(B330:M330))),"")</f>
        <v>87.98307050092764</v>
      </c>
      <c r="O330" s="18">
        <v>85.64038644994504</v>
      </c>
      <c r="P330" s="18">
        <v>82.3842452797151</v>
      </c>
      <c r="Q330" s="18">
        <v>83.54916488126939</v>
      </c>
    </row>
    <row r="331" spans="1:17" s="43" customFormat="1" ht="21">
      <c r="A331" s="19" t="s">
        <v>49</v>
      </c>
      <c r="B331" s="63">
        <v>86.25</v>
      </c>
      <c r="C331" s="63">
        <v>85.57692307692307</v>
      </c>
      <c r="D331" s="63">
        <v>88</v>
      </c>
      <c r="E331" s="63">
        <v>85.45454545454545</v>
      </c>
      <c r="F331" s="63">
        <v>87.85714285714286</v>
      </c>
      <c r="G331" s="63">
        <v>85.71428571428571</v>
      </c>
      <c r="H331" s="63">
        <v>88.75</v>
      </c>
      <c r="I331" s="63" t="s">
        <v>64</v>
      </c>
      <c r="J331" s="63" t="s">
        <v>64</v>
      </c>
      <c r="K331" s="63" t="s">
        <v>64</v>
      </c>
      <c r="L331" s="63" t="s">
        <v>64</v>
      </c>
      <c r="M331" s="63" t="s">
        <v>64</v>
      </c>
      <c r="N331" s="21">
        <f t="shared" si="14"/>
        <v>86.80041387184244</v>
      </c>
      <c r="O331" s="22">
        <v>84.38274024831357</v>
      </c>
      <c r="P331" s="22">
        <v>82.48238703464568</v>
      </c>
      <c r="Q331" s="22">
        <v>82.85546365458558</v>
      </c>
    </row>
    <row r="332" spans="1:17" s="43" customFormat="1" ht="21">
      <c r="A332" s="19" t="s">
        <v>50</v>
      </c>
      <c r="B332" s="63">
        <v>87.91666666666667</v>
      </c>
      <c r="C332" s="63">
        <v>87.01923076923077</v>
      </c>
      <c r="D332" s="63">
        <v>89.5</v>
      </c>
      <c r="E332" s="63">
        <v>86.36363636363636</v>
      </c>
      <c r="F332" s="63">
        <v>89.28571428571429</v>
      </c>
      <c r="G332" s="63">
        <v>89.28571428571429</v>
      </c>
      <c r="H332" s="63">
        <v>91.875</v>
      </c>
      <c r="I332" s="63" t="s">
        <v>64</v>
      </c>
      <c r="J332" s="63" t="s">
        <v>64</v>
      </c>
      <c r="K332" s="63" t="s">
        <v>64</v>
      </c>
      <c r="L332" s="63" t="s">
        <v>64</v>
      </c>
      <c r="M332" s="63" t="s">
        <v>64</v>
      </c>
      <c r="N332" s="21">
        <f t="shared" si="14"/>
        <v>88.74942319585178</v>
      </c>
      <c r="O332" s="22">
        <v>86.77868530149613</v>
      </c>
      <c r="P332" s="22">
        <v>83.6498819353759</v>
      </c>
      <c r="Q332" s="22">
        <v>83.44529640556694</v>
      </c>
    </row>
    <row r="333" spans="1:17" s="43" customFormat="1" ht="21">
      <c r="A333" s="19" t="s">
        <v>51</v>
      </c>
      <c r="B333" s="63">
        <v>89.16666666666667</v>
      </c>
      <c r="C333" s="63">
        <v>89.42307692307693</v>
      </c>
      <c r="D333" s="63">
        <v>90.5</v>
      </c>
      <c r="E333" s="63">
        <v>87.72727272727273</v>
      </c>
      <c r="F333" s="63">
        <v>91.42857142857143</v>
      </c>
      <c r="G333" s="63">
        <v>89.28571428571429</v>
      </c>
      <c r="H333" s="63">
        <v>91.875</v>
      </c>
      <c r="I333" s="63" t="s">
        <v>64</v>
      </c>
      <c r="J333" s="63" t="s">
        <v>64</v>
      </c>
      <c r="K333" s="63" t="s">
        <v>64</v>
      </c>
      <c r="L333" s="63" t="s">
        <v>64</v>
      </c>
      <c r="M333" s="63" t="s">
        <v>64</v>
      </c>
      <c r="N333" s="21">
        <f t="shared" si="14"/>
        <v>89.91518600447172</v>
      </c>
      <c r="O333" s="22">
        <v>88.22815904511873</v>
      </c>
      <c r="P333" s="22">
        <v>82.63266449040408</v>
      </c>
      <c r="Q333" s="22">
        <v>83.53758377591605</v>
      </c>
    </row>
    <row r="334" spans="1:17" s="43" customFormat="1" ht="21">
      <c r="A334" s="19" t="s">
        <v>52</v>
      </c>
      <c r="B334" s="63">
        <v>88.75</v>
      </c>
      <c r="C334" s="63">
        <v>89.42307692307693</v>
      </c>
      <c r="D334" s="63">
        <v>89.5</v>
      </c>
      <c r="E334" s="63">
        <v>85</v>
      </c>
      <c r="F334" s="63">
        <v>90.71428571428571</v>
      </c>
      <c r="G334" s="63">
        <v>87.14285714285714</v>
      </c>
      <c r="H334" s="63">
        <v>91.25</v>
      </c>
      <c r="I334" s="63" t="s">
        <v>64</v>
      </c>
      <c r="J334" s="63" t="s">
        <v>64</v>
      </c>
      <c r="K334" s="63" t="s">
        <v>64</v>
      </c>
      <c r="L334" s="63" t="s">
        <v>64</v>
      </c>
      <c r="M334" s="63" t="s">
        <v>64</v>
      </c>
      <c r="N334" s="21">
        <f t="shared" si="14"/>
        <v>88.82574568288854</v>
      </c>
      <c r="O334" s="22">
        <v>86.54110713078558</v>
      </c>
      <c r="P334" s="22">
        <v>82.48741130450979</v>
      </c>
      <c r="Q334" s="22">
        <v>83.74999916765223</v>
      </c>
    </row>
    <row r="335" spans="1:17" s="43" customFormat="1" ht="21">
      <c r="A335" s="19" t="s">
        <v>53</v>
      </c>
      <c r="B335" s="63">
        <v>86.66666666666667</v>
      </c>
      <c r="C335" s="63">
        <v>87.01923076923077</v>
      </c>
      <c r="D335" s="63">
        <v>90</v>
      </c>
      <c r="E335" s="63">
        <v>85.9090909090909</v>
      </c>
      <c r="F335" s="63">
        <v>85</v>
      </c>
      <c r="G335" s="63">
        <v>84.28571428571429</v>
      </c>
      <c r="H335" s="63">
        <v>90</v>
      </c>
      <c r="I335" s="63" t="s">
        <v>64</v>
      </c>
      <c r="J335" s="63" t="s">
        <v>64</v>
      </c>
      <c r="K335" s="63" t="s">
        <v>64</v>
      </c>
      <c r="L335" s="63" t="s">
        <v>64</v>
      </c>
      <c r="M335" s="63" t="s">
        <v>64</v>
      </c>
      <c r="N335" s="21">
        <f t="shared" si="14"/>
        <v>86.98295751867181</v>
      </c>
      <c r="O335" s="22">
        <v>85.24450002977866</v>
      </c>
      <c r="P335" s="22">
        <v>83.06867578138785</v>
      </c>
      <c r="Q335" s="22">
        <v>83.24576214863482</v>
      </c>
    </row>
    <row r="336" spans="1:17" s="43" customFormat="1" ht="21">
      <c r="A336" s="19" t="s">
        <v>54</v>
      </c>
      <c r="B336" s="63">
        <v>87.91666666666667</v>
      </c>
      <c r="C336" s="63">
        <v>87.5</v>
      </c>
      <c r="D336" s="63">
        <v>89.5</v>
      </c>
      <c r="E336" s="63">
        <v>88.18181818181819</v>
      </c>
      <c r="F336" s="63">
        <v>91.42857142857143</v>
      </c>
      <c r="G336" s="63">
        <v>88.57142857142857</v>
      </c>
      <c r="H336" s="63">
        <v>90</v>
      </c>
      <c r="I336" s="63" t="s">
        <v>64</v>
      </c>
      <c r="J336" s="63" t="s">
        <v>64</v>
      </c>
      <c r="K336" s="63" t="s">
        <v>64</v>
      </c>
      <c r="L336" s="63" t="s">
        <v>64</v>
      </c>
      <c r="M336" s="63" t="s">
        <v>64</v>
      </c>
      <c r="N336" s="21">
        <f t="shared" si="14"/>
        <v>89.01406926406926</v>
      </c>
      <c r="O336" s="22">
        <v>86.75497194745823</v>
      </c>
      <c r="P336" s="22">
        <v>84.25079151462764</v>
      </c>
      <c r="Q336" s="22">
        <v>83.22697885255158</v>
      </c>
    </row>
    <row r="337" spans="1:17" s="43" customFormat="1" ht="21">
      <c r="A337" s="19" t="s">
        <v>55</v>
      </c>
      <c r="B337" s="63">
        <v>89.16666666666667</v>
      </c>
      <c r="C337" s="63">
        <v>87.98076923076923</v>
      </c>
      <c r="D337" s="63">
        <v>92.5</v>
      </c>
      <c r="E337" s="63">
        <v>88.18181818181819</v>
      </c>
      <c r="F337" s="63">
        <v>94.28571428571428</v>
      </c>
      <c r="G337" s="63">
        <v>90.71428571428571</v>
      </c>
      <c r="H337" s="63">
        <v>93.75</v>
      </c>
      <c r="I337" s="63" t="s">
        <v>64</v>
      </c>
      <c r="J337" s="63" t="s">
        <v>64</v>
      </c>
      <c r="K337" s="63" t="s">
        <v>64</v>
      </c>
      <c r="L337" s="63" t="s">
        <v>64</v>
      </c>
      <c r="M337" s="63" t="s">
        <v>64</v>
      </c>
      <c r="N337" s="21">
        <f t="shared" si="14"/>
        <v>90.93989343989344</v>
      </c>
      <c r="O337" s="22">
        <v>87.94892733944836</v>
      </c>
      <c r="P337" s="22">
        <v>83.98273664019413</v>
      </c>
      <c r="Q337" s="22">
        <v>81.81023682107161</v>
      </c>
    </row>
    <row r="338" spans="1:17" s="43" customFormat="1" ht="21">
      <c r="A338" s="19" t="s">
        <v>56</v>
      </c>
      <c r="B338" s="63">
        <v>89.16666666666667</v>
      </c>
      <c r="C338" s="63">
        <v>88.9423076923077</v>
      </c>
      <c r="D338" s="63">
        <v>93.5</v>
      </c>
      <c r="E338" s="63">
        <v>88.18181818181819</v>
      </c>
      <c r="F338" s="63">
        <v>91.42857142857143</v>
      </c>
      <c r="G338" s="63">
        <v>90.71428571428571</v>
      </c>
      <c r="H338" s="63">
        <v>90</v>
      </c>
      <c r="I338" s="63" t="s">
        <v>64</v>
      </c>
      <c r="J338" s="63" t="s">
        <v>64</v>
      </c>
      <c r="K338" s="63" t="s">
        <v>64</v>
      </c>
      <c r="L338" s="63" t="s">
        <v>64</v>
      </c>
      <c r="M338" s="63" t="s">
        <v>64</v>
      </c>
      <c r="N338" s="21">
        <f t="shared" si="14"/>
        <v>90.27623566909281</v>
      </c>
      <c r="O338" s="22">
        <v>87.94169093678909</v>
      </c>
      <c r="P338" s="22">
        <v>83.46495044659594</v>
      </c>
      <c r="Q338" s="22">
        <v>80.16513561160217</v>
      </c>
    </row>
    <row r="339" spans="1:17" s="43" customFormat="1" ht="21">
      <c r="A339" s="19" t="s">
        <v>57</v>
      </c>
      <c r="B339" s="63">
        <v>87.5</v>
      </c>
      <c r="C339" s="63">
        <v>88.46153846153845</v>
      </c>
      <c r="D339" s="63">
        <v>92.5</v>
      </c>
      <c r="E339" s="63">
        <v>88.18181818181819</v>
      </c>
      <c r="F339" s="63">
        <v>90.71428571428571</v>
      </c>
      <c r="G339" s="63">
        <v>91.42857142857143</v>
      </c>
      <c r="H339" s="63">
        <v>89.375</v>
      </c>
      <c r="I339" s="63" t="s">
        <v>64</v>
      </c>
      <c r="J339" s="63" t="s">
        <v>64</v>
      </c>
      <c r="K339" s="63" t="s">
        <v>64</v>
      </c>
      <c r="L339" s="63" t="s">
        <v>64</v>
      </c>
      <c r="M339" s="63" t="s">
        <v>64</v>
      </c>
      <c r="N339" s="21">
        <f t="shared" si="14"/>
        <v>89.7373162551734</v>
      </c>
      <c r="O339" s="22">
        <v>88.00160251648475</v>
      </c>
      <c r="P339" s="22">
        <v>82.7221864070517</v>
      </c>
      <c r="Q339" s="22">
        <v>80.53151449966286</v>
      </c>
    </row>
    <row r="340" spans="1:17" s="43" customFormat="1" ht="21">
      <c r="A340" s="19" t="s">
        <v>58</v>
      </c>
      <c r="B340" s="63">
        <v>89.58333333333334</v>
      </c>
      <c r="C340" s="63">
        <v>90.86538461538461</v>
      </c>
      <c r="D340" s="63">
        <v>93.5</v>
      </c>
      <c r="E340" s="63">
        <v>88.18181818181819</v>
      </c>
      <c r="F340" s="63">
        <v>92.14285714285714</v>
      </c>
      <c r="G340" s="63">
        <v>92.14285714285714</v>
      </c>
      <c r="H340" s="63">
        <v>90</v>
      </c>
      <c r="I340" s="63" t="s">
        <v>64</v>
      </c>
      <c r="J340" s="63" t="s">
        <v>64</v>
      </c>
      <c r="K340" s="63" t="s">
        <v>64</v>
      </c>
      <c r="L340" s="63" t="s">
        <v>64</v>
      </c>
      <c r="M340" s="63" t="s">
        <v>64</v>
      </c>
      <c r="N340" s="21">
        <f t="shared" si="14"/>
        <v>90.91660720232149</v>
      </c>
      <c r="O340" s="22">
        <v>88.24798043361336</v>
      </c>
      <c r="P340" s="22">
        <v>85.13840755914956</v>
      </c>
      <c r="Q340" s="22">
        <v>81.29849067550349</v>
      </c>
    </row>
    <row r="341" spans="1:17" s="43" customFormat="1" ht="21">
      <c r="A341" s="19" t="s">
        <v>59</v>
      </c>
      <c r="B341" s="63">
        <v>90</v>
      </c>
      <c r="C341" s="63">
        <v>88.46153846153845</v>
      </c>
      <c r="D341" s="63">
        <v>93</v>
      </c>
      <c r="E341" s="63">
        <v>87.27272727272727</v>
      </c>
      <c r="F341" s="63">
        <v>90.71428571428571</v>
      </c>
      <c r="G341" s="63">
        <v>89.28571428571429</v>
      </c>
      <c r="H341" s="63">
        <v>91.25</v>
      </c>
      <c r="I341" s="63" t="s">
        <v>64</v>
      </c>
      <c r="J341" s="63" t="s">
        <v>64</v>
      </c>
      <c r="K341" s="63" t="s">
        <v>64</v>
      </c>
      <c r="L341" s="63" t="s">
        <v>64</v>
      </c>
      <c r="M341" s="63" t="s">
        <v>64</v>
      </c>
      <c r="N341" s="21">
        <f t="shared" si="14"/>
        <v>89.99775224775225</v>
      </c>
      <c r="O341" s="22">
        <v>87.55738130958291</v>
      </c>
      <c r="P341" s="22">
        <v>82.89251972818525</v>
      </c>
      <c r="Q341" s="22">
        <v>78.1420278130849</v>
      </c>
    </row>
    <row r="342" spans="1:17" s="43" customFormat="1" ht="21">
      <c r="A342" s="19" t="s">
        <v>60</v>
      </c>
      <c r="B342" s="63">
        <v>88.33333333333333</v>
      </c>
      <c r="C342" s="63">
        <v>89.42307692307693</v>
      </c>
      <c r="D342" s="63">
        <v>89</v>
      </c>
      <c r="E342" s="63">
        <v>85</v>
      </c>
      <c r="F342" s="63">
        <v>87.85714285714286</v>
      </c>
      <c r="G342" s="63">
        <v>89.28571428571429</v>
      </c>
      <c r="H342" s="63">
        <v>91.25</v>
      </c>
      <c r="I342" s="63" t="s">
        <v>64</v>
      </c>
      <c r="J342" s="63" t="s">
        <v>64</v>
      </c>
      <c r="K342" s="63" t="s">
        <v>64</v>
      </c>
      <c r="L342" s="63" t="s">
        <v>64</v>
      </c>
      <c r="M342" s="63" t="s">
        <v>64</v>
      </c>
      <c r="N342" s="21">
        <f t="shared" si="14"/>
        <v>88.59275248560964</v>
      </c>
      <c r="O342" s="22">
        <v>84.75968329773205</v>
      </c>
      <c r="P342" s="22">
        <v>79.01416860311976</v>
      </c>
      <c r="Q342" s="22">
        <v>74.18937018269337</v>
      </c>
    </row>
    <row r="343" spans="1:17" s="43" customFormat="1" ht="21">
      <c r="A343" s="64" t="s">
        <v>61</v>
      </c>
      <c r="B343" s="65">
        <v>86.25</v>
      </c>
      <c r="C343" s="65">
        <v>84.61538461538461</v>
      </c>
      <c r="D343" s="65">
        <v>83.5</v>
      </c>
      <c r="E343" s="65">
        <v>84.54545454545455</v>
      </c>
      <c r="F343" s="65">
        <v>84.28571428571429</v>
      </c>
      <c r="G343" s="65">
        <v>85.71428571428571</v>
      </c>
      <c r="H343" s="65">
        <v>86.875</v>
      </c>
      <c r="I343" s="65" t="s">
        <v>64</v>
      </c>
      <c r="J343" s="65" t="s">
        <v>64</v>
      </c>
      <c r="K343" s="65" t="s">
        <v>64</v>
      </c>
      <c r="L343" s="65" t="s">
        <v>64</v>
      </c>
      <c r="M343" s="65" t="s">
        <v>64</v>
      </c>
      <c r="N343" s="25">
        <f t="shared" si="14"/>
        <v>85.11226273726274</v>
      </c>
      <c r="O343" s="66">
        <v>80.4781041801344</v>
      </c>
      <c r="P343" s="66">
        <v>75.30587503451152</v>
      </c>
      <c r="Q343" s="66">
        <v>71.83167665214233</v>
      </c>
    </row>
    <row r="344" spans="1:17" s="43" customFormat="1" ht="21">
      <c r="A344" s="67" t="s">
        <v>62</v>
      </c>
      <c r="B344" s="68">
        <v>88.2440476190476</v>
      </c>
      <c r="C344" s="68">
        <v>88.01510989010988</v>
      </c>
      <c r="D344" s="68">
        <v>90.17857142857143</v>
      </c>
      <c r="E344" s="68">
        <v>86.75324675324677</v>
      </c>
      <c r="F344" s="68">
        <v>89.6938775510204</v>
      </c>
      <c r="G344" s="68">
        <v>88.72448979591836</v>
      </c>
      <c r="H344" s="68">
        <v>90.3125</v>
      </c>
      <c r="I344" s="68" t="s">
        <v>64</v>
      </c>
      <c r="J344" s="68" t="s">
        <v>64</v>
      </c>
      <c r="K344" s="68" t="s">
        <v>64</v>
      </c>
      <c r="L344" s="68" t="s">
        <v>64</v>
      </c>
      <c r="M344" s="68" t="s">
        <v>64</v>
      </c>
      <c r="N344" s="29">
        <f t="shared" si="14"/>
        <v>88.84597757684493</v>
      </c>
      <c r="O344" s="69">
        <v>86.3218514404772</v>
      </c>
      <c r="P344" s="69">
        <v>82.39120726853385</v>
      </c>
      <c r="Q344" s="69">
        <v>80.82705008156695</v>
      </c>
    </row>
    <row r="345" spans="1:17" s="43" customFormat="1" ht="21">
      <c r="A345" s="70" t="s">
        <v>63</v>
      </c>
      <c r="B345" s="71">
        <v>95</v>
      </c>
      <c r="C345" s="71">
        <v>98.07692307692308</v>
      </c>
      <c r="D345" s="71">
        <v>96</v>
      </c>
      <c r="E345" s="71">
        <v>96.36363636363636</v>
      </c>
      <c r="F345" s="71">
        <v>97.14285714285714</v>
      </c>
      <c r="G345" s="71">
        <v>100</v>
      </c>
      <c r="H345" s="71">
        <v>97.5</v>
      </c>
      <c r="I345" s="71" t="s">
        <v>64</v>
      </c>
      <c r="J345" s="71" t="s">
        <v>64</v>
      </c>
      <c r="K345" s="71" t="s">
        <v>64</v>
      </c>
      <c r="L345" s="71" t="s">
        <v>64</v>
      </c>
      <c r="M345" s="71" t="s">
        <v>64</v>
      </c>
      <c r="N345" s="29">
        <f t="shared" si="14"/>
        <v>97.15477379763094</v>
      </c>
      <c r="O345" s="72">
        <v>94.95691145660533</v>
      </c>
      <c r="P345" s="72">
        <v>95.14527645301382</v>
      </c>
      <c r="Q345" s="72">
        <v>93.52828931997823</v>
      </c>
    </row>
    <row r="346" spans="1:17" s="43" customFormat="1" ht="21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7"/>
      <c r="L346" s="53"/>
      <c r="M346" s="53"/>
      <c r="N346" s="53"/>
      <c r="O346" s="60"/>
      <c r="P346" s="60"/>
      <c r="Q346" s="60"/>
    </row>
    <row r="347" spans="1:17" ht="23.25">
      <c r="A347" s="39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0"/>
      <c r="O347" s="41"/>
      <c r="P347" s="41"/>
      <c r="Q347" s="11"/>
    </row>
    <row r="348" spans="1:17" ht="26.25">
      <c r="A348" s="76" t="s">
        <v>47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</row>
    <row r="349" spans="1:17" ht="26.25">
      <c r="A349" s="76" t="s">
        <v>37</v>
      </c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</row>
    <row r="350" spans="1:17" ht="26.25">
      <c r="A350" s="76" t="str">
        <f>+$A$3</f>
        <v>ประจำปีงบประมาณ </v>
      </c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</row>
    <row r="351" spans="1:17" ht="23.25">
      <c r="A351" s="39"/>
      <c r="N351" s="10"/>
      <c r="O351" s="41"/>
      <c r="P351" s="41"/>
      <c r="Q351" s="11"/>
    </row>
    <row r="352" spans="1:17" s="14" customFormat="1" ht="23.25">
      <c r="A352" s="12" t="s">
        <v>2</v>
      </c>
      <c r="B352" s="13" t="s">
        <v>3</v>
      </c>
      <c r="C352" s="13" t="s">
        <v>4</v>
      </c>
      <c r="D352" s="13" t="s">
        <v>5</v>
      </c>
      <c r="E352" s="13" t="s">
        <v>6</v>
      </c>
      <c r="F352" s="13" t="s">
        <v>7</v>
      </c>
      <c r="G352" s="13" t="s">
        <v>8</v>
      </c>
      <c r="H352" s="13" t="s">
        <v>9</v>
      </c>
      <c r="I352" s="13" t="s">
        <v>10</v>
      </c>
      <c r="J352" s="13" t="s">
        <v>11</v>
      </c>
      <c r="K352" s="13" t="s">
        <v>12</v>
      </c>
      <c r="L352" s="13" t="s">
        <v>13</v>
      </c>
      <c r="M352" s="13" t="s">
        <v>14</v>
      </c>
      <c r="N352" s="13" t="str">
        <f>+$N$6</f>
        <v>ปี 2562</v>
      </c>
      <c r="O352" s="13" t="s">
        <v>15</v>
      </c>
      <c r="P352" s="13" t="s">
        <v>16</v>
      </c>
      <c r="Q352" s="13" t="s">
        <v>17</v>
      </c>
    </row>
    <row r="353" spans="1:17" s="43" customFormat="1" ht="21">
      <c r="A353" s="15" t="s">
        <v>48</v>
      </c>
      <c r="B353" s="62">
        <v>86</v>
      </c>
      <c r="C353" s="62">
        <v>85</v>
      </c>
      <c r="D353" s="62">
        <v>86.11111111111111</v>
      </c>
      <c r="E353" s="62">
        <v>86.5</v>
      </c>
      <c r="F353" s="62">
        <v>83.75</v>
      </c>
      <c r="G353" s="62">
        <v>86.20689655172413</v>
      </c>
      <c r="H353" s="62">
        <v>85.57692307692307</v>
      </c>
      <c r="I353" s="62" t="s">
        <v>64</v>
      </c>
      <c r="J353" s="62" t="s">
        <v>64</v>
      </c>
      <c r="K353" s="62" t="s">
        <v>64</v>
      </c>
      <c r="L353" s="62" t="s">
        <v>64</v>
      </c>
      <c r="M353" s="62" t="s">
        <v>64</v>
      </c>
      <c r="N353" s="17">
        <f aca="true" t="shared" si="15" ref="N353:N368">_xlfn.IFERROR(IF(ISERROR(AVERAGE(B353:M353)),"0",(AVERAGE(B353:M353))),"")</f>
        <v>85.59213296282262</v>
      </c>
      <c r="O353" s="18">
        <v>86.69861919174862</v>
      </c>
      <c r="P353" s="18">
        <v>86.22834780036725</v>
      </c>
      <c r="Q353" s="18">
        <v>86.34525141965621</v>
      </c>
    </row>
    <row r="354" spans="1:17" s="43" customFormat="1" ht="21">
      <c r="A354" s="19" t="s">
        <v>49</v>
      </c>
      <c r="B354" s="63">
        <v>86.5</v>
      </c>
      <c r="C354" s="63">
        <v>88.5</v>
      </c>
      <c r="D354" s="63">
        <v>86.90476190476191</v>
      </c>
      <c r="E354" s="63">
        <v>86.5</v>
      </c>
      <c r="F354" s="63">
        <v>85.625</v>
      </c>
      <c r="G354" s="63">
        <v>87.5</v>
      </c>
      <c r="H354" s="63">
        <v>87.01923076923077</v>
      </c>
      <c r="I354" s="63" t="s">
        <v>64</v>
      </c>
      <c r="J354" s="63" t="s">
        <v>64</v>
      </c>
      <c r="K354" s="63" t="s">
        <v>64</v>
      </c>
      <c r="L354" s="63" t="s">
        <v>64</v>
      </c>
      <c r="M354" s="63" t="s">
        <v>64</v>
      </c>
      <c r="N354" s="21">
        <f t="shared" si="15"/>
        <v>86.93557038199894</v>
      </c>
      <c r="O354" s="22">
        <v>88.38266221400086</v>
      </c>
      <c r="P354" s="22">
        <v>87.04929613922695</v>
      </c>
      <c r="Q354" s="22">
        <v>88.09326002480765</v>
      </c>
    </row>
    <row r="355" spans="1:17" s="43" customFormat="1" ht="21">
      <c r="A355" s="19" t="s">
        <v>50</v>
      </c>
      <c r="B355" s="63">
        <v>88</v>
      </c>
      <c r="C355" s="63">
        <v>90.5</v>
      </c>
      <c r="D355" s="63">
        <v>90.87301587301587</v>
      </c>
      <c r="E355" s="63">
        <v>89</v>
      </c>
      <c r="F355" s="63">
        <v>88.125</v>
      </c>
      <c r="G355" s="63">
        <v>88.36206896551724</v>
      </c>
      <c r="H355" s="63">
        <v>89.42307692307693</v>
      </c>
      <c r="I355" s="63" t="s">
        <v>64</v>
      </c>
      <c r="J355" s="63" t="s">
        <v>64</v>
      </c>
      <c r="K355" s="63" t="s">
        <v>64</v>
      </c>
      <c r="L355" s="63" t="s">
        <v>64</v>
      </c>
      <c r="M355" s="63" t="s">
        <v>64</v>
      </c>
      <c r="N355" s="21">
        <f t="shared" si="15"/>
        <v>89.18330882308715</v>
      </c>
      <c r="O355" s="22">
        <v>89.72063136003739</v>
      </c>
      <c r="P355" s="22">
        <v>89.05285495164925</v>
      </c>
      <c r="Q355" s="22">
        <v>88.8817566912805</v>
      </c>
    </row>
    <row r="356" spans="1:17" s="43" customFormat="1" ht="21">
      <c r="A356" s="19" t="s">
        <v>51</v>
      </c>
      <c r="B356" s="63">
        <v>93.5</v>
      </c>
      <c r="C356" s="63">
        <v>93.5</v>
      </c>
      <c r="D356" s="63">
        <v>92.85714285714286</v>
      </c>
      <c r="E356" s="63">
        <v>92.5</v>
      </c>
      <c r="F356" s="63">
        <v>92.5</v>
      </c>
      <c r="G356" s="63">
        <v>96.55172413793103</v>
      </c>
      <c r="H356" s="63">
        <v>93.75</v>
      </c>
      <c r="I356" s="63" t="s">
        <v>64</v>
      </c>
      <c r="J356" s="63" t="s">
        <v>64</v>
      </c>
      <c r="K356" s="63" t="s">
        <v>64</v>
      </c>
      <c r="L356" s="63" t="s">
        <v>64</v>
      </c>
      <c r="M356" s="63" t="s">
        <v>64</v>
      </c>
      <c r="N356" s="21">
        <f t="shared" si="15"/>
        <v>93.59412385643914</v>
      </c>
      <c r="O356" s="22">
        <v>93.08981447367972</v>
      </c>
      <c r="P356" s="22">
        <v>92.76607239980973</v>
      </c>
      <c r="Q356" s="22">
        <v>93.13365723782391</v>
      </c>
    </row>
    <row r="357" spans="1:17" s="43" customFormat="1" ht="21">
      <c r="A357" s="19" t="s">
        <v>52</v>
      </c>
      <c r="B357" s="63">
        <v>91.5</v>
      </c>
      <c r="C357" s="63">
        <v>91.5</v>
      </c>
      <c r="D357" s="63">
        <v>92.06349206349206</v>
      </c>
      <c r="E357" s="63">
        <v>93.5</v>
      </c>
      <c r="F357" s="63">
        <v>91.875</v>
      </c>
      <c r="G357" s="63">
        <v>93.96551724137932</v>
      </c>
      <c r="H357" s="63">
        <v>91.34615384615384</v>
      </c>
      <c r="I357" s="63" t="s">
        <v>64</v>
      </c>
      <c r="J357" s="63" t="s">
        <v>64</v>
      </c>
      <c r="K357" s="63" t="s">
        <v>64</v>
      </c>
      <c r="L357" s="63" t="s">
        <v>64</v>
      </c>
      <c r="M357" s="63" t="s">
        <v>64</v>
      </c>
      <c r="N357" s="21">
        <f t="shared" si="15"/>
        <v>92.25002330728931</v>
      </c>
      <c r="O357" s="22">
        <v>91.77981254200226</v>
      </c>
      <c r="P357" s="22">
        <v>91.11998379467322</v>
      </c>
      <c r="Q357" s="22">
        <v>91.48290356028451</v>
      </c>
    </row>
    <row r="358" spans="1:17" s="43" customFormat="1" ht="21">
      <c r="A358" s="19" t="s">
        <v>53</v>
      </c>
      <c r="B358" s="63">
        <v>89</v>
      </c>
      <c r="C358" s="63">
        <v>91</v>
      </c>
      <c r="D358" s="63">
        <v>90.87301587301587</v>
      </c>
      <c r="E358" s="63">
        <v>90</v>
      </c>
      <c r="F358" s="63">
        <v>91.875</v>
      </c>
      <c r="G358" s="63">
        <v>90.94827586206897</v>
      </c>
      <c r="H358" s="63">
        <v>87.01923076923077</v>
      </c>
      <c r="I358" s="63" t="s">
        <v>64</v>
      </c>
      <c r="J358" s="63" t="s">
        <v>64</v>
      </c>
      <c r="K358" s="63" t="s">
        <v>64</v>
      </c>
      <c r="L358" s="63" t="s">
        <v>64</v>
      </c>
      <c r="M358" s="63" t="s">
        <v>64</v>
      </c>
      <c r="N358" s="21">
        <f t="shared" si="15"/>
        <v>90.10221750061653</v>
      </c>
      <c r="O358" s="22">
        <v>89.81966618225484</v>
      </c>
      <c r="P358" s="22">
        <v>88.78357361586318</v>
      </c>
      <c r="Q358" s="22">
        <v>89.70138040971376</v>
      </c>
    </row>
    <row r="359" spans="1:17" s="43" customFormat="1" ht="21">
      <c r="A359" s="19" t="s">
        <v>54</v>
      </c>
      <c r="B359" s="63">
        <v>90.5</v>
      </c>
      <c r="C359" s="63">
        <v>91.5</v>
      </c>
      <c r="D359" s="63">
        <v>92.46031746031747</v>
      </c>
      <c r="E359" s="63">
        <v>93</v>
      </c>
      <c r="F359" s="63">
        <v>92.5</v>
      </c>
      <c r="G359" s="63">
        <v>92.24137931034483</v>
      </c>
      <c r="H359" s="63">
        <v>89.42307692307693</v>
      </c>
      <c r="I359" s="63" t="s">
        <v>64</v>
      </c>
      <c r="J359" s="63" t="s">
        <v>64</v>
      </c>
      <c r="K359" s="63" t="s">
        <v>64</v>
      </c>
      <c r="L359" s="63" t="s">
        <v>64</v>
      </c>
      <c r="M359" s="63" t="s">
        <v>64</v>
      </c>
      <c r="N359" s="21">
        <f t="shared" si="15"/>
        <v>91.66068195624845</v>
      </c>
      <c r="O359" s="22">
        <v>91.98935935682391</v>
      </c>
      <c r="P359" s="22">
        <v>91.66111968376082</v>
      </c>
      <c r="Q359" s="22">
        <v>91.40477765180147</v>
      </c>
    </row>
    <row r="360" spans="1:17" s="43" customFormat="1" ht="21">
      <c r="A360" s="19" t="s">
        <v>55</v>
      </c>
      <c r="B360" s="63">
        <v>92.5</v>
      </c>
      <c r="C360" s="63">
        <v>92.5</v>
      </c>
      <c r="D360" s="63">
        <v>92.85714285714286</v>
      </c>
      <c r="E360" s="63">
        <v>95</v>
      </c>
      <c r="F360" s="63">
        <v>93.75</v>
      </c>
      <c r="G360" s="63">
        <v>96.55172413793103</v>
      </c>
      <c r="H360" s="63">
        <v>92.3076923076923</v>
      </c>
      <c r="I360" s="63" t="s">
        <v>64</v>
      </c>
      <c r="J360" s="63" t="s">
        <v>64</v>
      </c>
      <c r="K360" s="63" t="s">
        <v>64</v>
      </c>
      <c r="L360" s="63" t="s">
        <v>64</v>
      </c>
      <c r="M360" s="63" t="s">
        <v>64</v>
      </c>
      <c r="N360" s="21">
        <f t="shared" si="15"/>
        <v>93.63807990039517</v>
      </c>
      <c r="O360" s="22">
        <v>93.63637013925133</v>
      </c>
      <c r="P360" s="22">
        <v>93.25162230665802</v>
      </c>
      <c r="Q360" s="22">
        <v>93.28472638610288</v>
      </c>
    </row>
    <row r="361" spans="1:17" s="43" customFormat="1" ht="21">
      <c r="A361" s="19" t="s">
        <v>56</v>
      </c>
      <c r="B361" s="63">
        <v>89</v>
      </c>
      <c r="C361" s="63">
        <v>91.5</v>
      </c>
      <c r="D361" s="63">
        <v>91.66666666666666</v>
      </c>
      <c r="E361" s="63">
        <v>92.5</v>
      </c>
      <c r="F361" s="63">
        <v>93.75</v>
      </c>
      <c r="G361" s="63">
        <v>90.94827586206897</v>
      </c>
      <c r="H361" s="63">
        <v>91.82692307692307</v>
      </c>
      <c r="I361" s="63" t="s">
        <v>64</v>
      </c>
      <c r="J361" s="63" t="s">
        <v>64</v>
      </c>
      <c r="K361" s="63" t="s">
        <v>64</v>
      </c>
      <c r="L361" s="63" t="s">
        <v>64</v>
      </c>
      <c r="M361" s="63" t="s">
        <v>64</v>
      </c>
      <c r="N361" s="21">
        <f t="shared" si="15"/>
        <v>91.59883794366553</v>
      </c>
      <c r="O361" s="22">
        <v>92.46132508809814</v>
      </c>
      <c r="P361" s="22">
        <v>92.56798211835661</v>
      </c>
      <c r="Q361" s="22">
        <v>91.99778935790842</v>
      </c>
    </row>
    <row r="362" spans="1:17" s="43" customFormat="1" ht="21">
      <c r="A362" s="19" t="s">
        <v>57</v>
      </c>
      <c r="B362" s="63">
        <v>87.5</v>
      </c>
      <c r="C362" s="63">
        <v>91.5</v>
      </c>
      <c r="D362" s="63">
        <v>92.85714285714286</v>
      </c>
      <c r="E362" s="63">
        <v>90.5</v>
      </c>
      <c r="F362" s="63">
        <v>92.5</v>
      </c>
      <c r="G362" s="63">
        <v>90.94827586206897</v>
      </c>
      <c r="H362" s="63">
        <v>90.38461538461539</v>
      </c>
      <c r="I362" s="63" t="s">
        <v>64</v>
      </c>
      <c r="J362" s="63" t="s">
        <v>64</v>
      </c>
      <c r="K362" s="63" t="s">
        <v>64</v>
      </c>
      <c r="L362" s="63" t="s">
        <v>64</v>
      </c>
      <c r="M362" s="63" t="s">
        <v>64</v>
      </c>
      <c r="N362" s="21">
        <f t="shared" si="15"/>
        <v>90.88429058626103</v>
      </c>
      <c r="O362" s="22">
        <v>91.47483201228768</v>
      </c>
      <c r="P362" s="22">
        <v>91.41207928963114</v>
      </c>
      <c r="Q362" s="22">
        <v>91.54536116440879</v>
      </c>
    </row>
    <row r="363" spans="1:17" s="43" customFormat="1" ht="21">
      <c r="A363" s="19" t="s">
        <v>58</v>
      </c>
      <c r="B363" s="63">
        <v>89</v>
      </c>
      <c r="C363" s="63">
        <v>91.5</v>
      </c>
      <c r="D363" s="63">
        <v>91.26984126984127</v>
      </c>
      <c r="E363" s="63">
        <v>90.5</v>
      </c>
      <c r="F363" s="63">
        <v>92.5</v>
      </c>
      <c r="G363" s="63">
        <v>91.37931034482759</v>
      </c>
      <c r="H363" s="63">
        <v>92.3076923076923</v>
      </c>
      <c r="I363" s="63" t="s">
        <v>64</v>
      </c>
      <c r="J363" s="63" t="s">
        <v>64</v>
      </c>
      <c r="K363" s="63" t="s">
        <v>64</v>
      </c>
      <c r="L363" s="63" t="s">
        <v>64</v>
      </c>
      <c r="M363" s="63" t="s">
        <v>64</v>
      </c>
      <c r="N363" s="21">
        <f t="shared" si="15"/>
        <v>91.2081205603373</v>
      </c>
      <c r="O363" s="22">
        <v>92.23603051794542</v>
      </c>
      <c r="P363" s="22">
        <v>92.21064211764569</v>
      </c>
      <c r="Q363" s="22">
        <v>91.53709154602012</v>
      </c>
    </row>
    <row r="364" spans="1:17" s="43" customFormat="1" ht="21">
      <c r="A364" s="19" t="s">
        <v>59</v>
      </c>
      <c r="B364" s="63">
        <v>88.5</v>
      </c>
      <c r="C364" s="63">
        <v>91.5</v>
      </c>
      <c r="D364" s="63">
        <v>92.46031746031747</v>
      </c>
      <c r="E364" s="63">
        <v>91.5</v>
      </c>
      <c r="F364" s="63">
        <v>91.875</v>
      </c>
      <c r="G364" s="63">
        <v>92.67241379310344</v>
      </c>
      <c r="H364" s="63">
        <v>92.3076923076923</v>
      </c>
      <c r="I364" s="63" t="s">
        <v>64</v>
      </c>
      <c r="J364" s="63" t="s">
        <v>64</v>
      </c>
      <c r="K364" s="63" t="s">
        <v>64</v>
      </c>
      <c r="L364" s="63" t="s">
        <v>64</v>
      </c>
      <c r="M364" s="63" t="s">
        <v>64</v>
      </c>
      <c r="N364" s="21">
        <f t="shared" si="15"/>
        <v>91.54506050873046</v>
      </c>
      <c r="O364" s="22">
        <v>92.49351608793098</v>
      </c>
      <c r="P364" s="22">
        <v>91.82836997295117</v>
      </c>
      <c r="Q364" s="22">
        <v>91.45329185805376</v>
      </c>
    </row>
    <row r="365" spans="1:17" s="43" customFormat="1" ht="21">
      <c r="A365" s="19" t="s">
        <v>60</v>
      </c>
      <c r="B365" s="63">
        <v>87</v>
      </c>
      <c r="C365" s="63">
        <v>90</v>
      </c>
      <c r="D365" s="63">
        <v>89.68253968253968</v>
      </c>
      <c r="E365" s="63">
        <v>89</v>
      </c>
      <c r="F365" s="63">
        <v>91.25</v>
      </c>
      <c r="G365" s="63">
        <v>91.8103448275862</v>
      </c>
      <c r="H365" s="63">
        <v>88.9423076923077</v>
      </c>
      <c r="I365" s="63" t="s">
        <v>64</v>
      </c>
      <c r="J365" s="63" t="s">
        <v>64</v>
      </c>
      <c r="K365" s="63" t="s">
        <v>64</v>
      </c>
      <c r="L365" s="63" t="s">
        <v>64</v>
      </c>
      <c r="M365" s="63" t="s">
        <v>64</v>
      </c>
      <c r="N365" s="21">
        <f t="shared" si="15"/>
        <v>89.66931317177624</v>
      </c>
      <c r="O365" s="22">
        <v>90.20707816940086</v>
      </c>
      <c r="P365" s="22">
        <v>89.72593552312736</v>
      </c>
      <c r="Q365" s="22">
        <v>89.33372943194371</v>
      </c>
    </row>
    <row r="366" spans="1:17" s="43" customFormat="1" ht="21">
      <c r="A366" s="64" t="s">
        <v>61</v>
      </c>
      <c r="B366" s="65">
        <v>82</v>
      </c>
      <c r="C366" s="65">
        <v>83.5</v>
      </c>
      <c r="D366" s="65">
        <v>86.5079365079365</v>
      </c>
      <c r="E366" s="65">
        <v>84</v>
      </c>
      <c r="F366" s="65">
        <v>83.125</v>
      </c>
      <c r="G366" s="65">
        <v>79.74137931034483</v>
      </c>
      <c r="H366" s="65">
        <v>80.28846153846155</v>
      </c>
      <c r="I366" s="65" t="s">
        <v>64</v>
      </c>
      <c r="J366" s="65" t="s">
        <v>64</v>
      </c>
      <c r="K366" s="65" t="s">
        <v>64</v>
      </c>
      <c r="L366" s="65" t="s">
        <v>64</v>
      </c>
      <c r="M366" s="65" t="s">
        <v>64</v>
      </c>
      <c r="N366" s="25">
        <f t="shared" si="15"/>
        <v>82.73753962239185</v>
      </c>
      <c r="O366" s="66">
        <v>83.36500985880419</v>
      </c>
      <c r="P366" s="66">
        <v>82.06143271765988</v>
      </c>
      <c r="Q366" s="66">
        <v>81.6014194139194</v>
      </c>
    </row>
    <row r="367" spans="1:17" s="43" customFormat="1" ht="21">
      <c r="A367" s="67" t="s">
        <v>62</v>
      </c>
      <c r="B367" s="68">
        <v>88.60714285714286</v>
      </c>
      <c r="C367" s="68">
        <v>90.25</v>
      </c>
      <c r="D367" s="68">
        <v>90.67460317460316</v>
      </c>
      <c r="E367" s="68">
        <v>90.28571428571429</v>
      </c>
      <c r="F367" s="68">
        <v>90.35714285714286</v>
      </c>
      <c r="G367" s="68">
        <v>90.70197044334977</v>
      </c>
      <c r="H367" s="68">
        <v>89.4230769230769</v>
      </c>
      <c r="I367" s="68" t="s">
        <v>64</v>
      </c>
      <c r="J367" s="68" t="s">
        <v>64</v>
      </c>
      <c r="K367" s="68" t="s">
        <v>64</v>
      </c>
      <c r="L367" s="68" t="s">
        <v>64</v>
      </c>
      <c r="M367" s="68" t="s">
        <v>64</v>
      </c>
      <c r="N367" s="29">
        <f t="shared" si="15"/>
        <v>90.04280722014711</v>
      </c>
      <c r="O367" s="69">
        <v>90.52533765673331</v>
      </c>
      <c r="P367" s="69">
        <v>89.97995088795574</v>
      </c>
      <c r="Q367" s="69">
        <v>89.98545686812322</v>
      </c>
    </row>
    <row r="368" spans="1:17" s="43" customFormat="1" ht="21">
      <c r="A368" s="70" t="s">
        <v>63</v>
      </c>
      <c r="B368" s="71">
        <v>100</v>
      </c>
      <c r="C368" s="71">
        <v>98</v>
      </c>
      <c r="D368" s="71">
        <v>95.23809523809524</v>
      </c>
      <c r="E368" s="71">
        <v>98</v>
      </c>
      <c r="F368" s="71">
        <v>100</v>
      </c>
      <c r="G368" s="71">
        <v>98.27586206896552</v>
      </c>
      <c r="H368" s="71">
        <v>98.07692307692308</v>
      </c>
      <c r="I368" s="71" t="s">
        <v>64</v>
      </c>
      <c r="J368" s="71" t="s">
        <v>64</v>
      </c>
      <c r="K368" s="71" t="s">
        <v>64</v>
      </c>
      <c r="L368" s="71" t="s">
        <v>64</v>
      </c>
      <c r="M368" s="71" t="s">
        <v>64</v>
      </c>
      <c r="N368" s="29">
        <f t="shared" si="15"/>
        <v>98.2272686262834</v>
      </c>
      <c r="O368" s="72">
        <v>97.63698876642138</v>
      </c>
      <c r="P368" s="72">
        <v>97.24142791301176</v>
      </c>
      <c r="Q368" s="72">
        <v>95.39597747931082</v>
      </c>
    </row>
    <row r="369" spans="1:17" s="43" customFormat="1" ht="21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7"/>
      <c r="L369" s="53"/>
      <c r="M369" s="53"/>
      <c r="N369" s="53"/>
      <c r="O369" s="60"/>
      <c r="P369" s="60"/>
      <c r="Q369" s="60"/>
    </row>
    <row r="370" spans="1:17" ht="23.25">
      <c r="A370" s="39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10"/>
      <c r="O370" s="41"/>
      <c r="P370" s="41"/>
      <c r="Q370" s="11"/>
    </row>
    <row r="371" spans="1:17" ht="26.25">
      <c r="A371" s="76" t="s">
        <v>47</v>
      </c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</row>
    <row r="372" spans="1:17" ht="26.25">
      <c r="A372" s="76" t="s">
        <v>38</v>
      </c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</row>
    <row r="373" spans="1:17" ht="26.25">
      <c r="A373" s="76" t="str">
        <f>+$A$3</f>
        <v>ประจำปีงบประมาณ </v>
      </c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</row>
    <row r="374" spans="1:17" ht="23.25">
      <c r="A374" s="39"/>
      <c r="N374" s="10"/>
      <c r="O374" s="41"/>
      <c r="P374" s="41"/>
      <c r="Q374" s="11"/>
    </row>
    <row r="375" spans="1:17" s="14" customFormat="1" ht="23.25">
      <c r="A375" s="12" t="s">
        <v>2</v>
      </c>
      <c r="B375" s="13" t="s">
        <v>3</v>
      </c>
      <c r="C375" s="13" t="s">
        <v>4</v>
      </c>
      <c r="D375" s="13" t="s">
        <v>5</v>
      </c>
      <c r="E375" s="13" t="s">
        <v>6</v>
      </c>
      <c r="F375" s="13" t="s">
        <v>7</v>
      </c>
      <c r="G375" s="13" t="s">
        <v>8</v>
      </c>
      <c r="H375" s="13" t="s">
        <v>9</v>
      </c>
      <c r="I375" s="13" t="s">
        <v>10</v>
      </c>
      <c r="J375" s="13" t="s">
        <v>11</v>
      </c>
      <c r="K375" s="13" t="s">
        <v>12</v>
      </c>
      <c r="L375" s="13" t="s">
        <v>13</v>
      </c>
      <c r="M375" s="13" t="s">
        <v>14</v>
      </c>
      <c r="N375" s="13" t="str">
        <f>+$N$6</f>
        <v>ปี 2562</v>
      </c>
      <c r="O375" s="13" t="s">
        <v>15</v>
      </c>
      <c r="P375" s="13" t="s">
        <v>16</v>
      </c>
      <c r="Q375" s="13" t="s">
        <v>17</v>
      </c>
    </row>
    <row r="376" spans="1:17" s="43" customFormat="1" ht="21">
      <c r="A376" s="15" t="s">
        <v>48</v>
      </c>
      <c r="B376" s="62">
        <v>81.25</v>
      </c>
      <c r="C376" s="62">
        <v>92.1875</v>
      </c>
      <c r="D376" s="62">
        <v>88.33333333333333</v>
      </c>
      <c r="E376" s="62">
        <v>88.75</v>
      </c>
      <c r="F376" s="62">
        <v>84.375</v>
      </c>
      <c r="G376" s="62">
        <v>84.0909090909091</v>
      </c>
      <c r="H376" s="62">
        <v>81.94444444444444</v>
      </c>
      <c r="I376" s="62" t="s">
        <v>64</v>
      </c>
      <c r="J376" s="62" t="s">
        <v>64</v>
      </c>
      <c r="K376" s="62" t="s">
        <v>64</v>
      </c>
      <c r="L376" s="62" t="s">
        <v>64</v>
      </c>
      <c r="M376" s="62" t="s">
        <v>64</v>
      </c>
      <c r="N376" s="17">
        <f aca="true" t="shared" si="16" ref="N376:N391">_xlfn.IFERROR(IF(ISERROR(AVERAGE(B376:M376)),"0",(AVERAGE(B376:M376))),"")</f>
        <v>85.8473124098124</v>
      </c>
      <c r="O376" s="18">
        <v>87.91498145045057</v>
      </c>
      <c r="P376" s="18">
        <v>87.54164186786575</v>
      </c>
      <c r="Q376" s="18">
        <v>88.82321051771855</v>
      </c>
    </row>
    <row r="377" spans="1:17" s="43" customFormat="1" ht="21">
      <c r="A377" s="19" t="s">
        <v>49</v>
      </c>
      <c r="B377" s="63">
        <v>81.25</v>
      </c>
      <c r="C377" s="63">
        <v>90.625</v>
      </c>
      <c r="D377" s="63">
        <v>83.33333333333334</v>
      </c>
      <c r="E377" s="63">
        <v>87.5</v>
      </c>
      <c r="F377" s="63">
        <v>78.125</v>
      </c>
      <c r="G377" s="63">
        <v>82.95454545454545</v>
      </c>
      <c r="H377" s="63">
        <v>84.72222222222221</v>
      </c>
      <c r="I377" s="63" t="s">
        <v>64</v>
      </c>
      <c r="J377" s="63" t="s">
        <v>64</v>
      </c>
      <c r="K377" s="63" t="s">
        <v>64</v>
      </c>
      <c r="L377" s="63" t="s">
        <v>64</v>
      </c>
      <c r="M377" s="63" t="s">
        <v>64</v>
      </c>
      <c r="N377" s="21">
        <f t="shared" si="16"/>
        <v>84.07287157287158</v>
      </c>
      <c r="O377" s="22">
        <v>86.97112692869747</v>
      </c>
      <c r="P377" s="22">
        <v>85.20273240733196</v>
      </c>
      <c r="Q377" s="22">
        <v>86.88262336107493</v>
      </c>
    </row>
    <row r="378" spans="1:17" s="43" customFormat="1" ht="21">
      <c r="A378" s="19" t="s">
        <v>50</v>
      </c>
      <c r="B378" s="63">
        <v>84.375</v>
      </c>
      <c r="C378" s="63">
        <v>92.1875</v>
      </c>
      <c r="D378" s="63">
        <v>91.66666666666666</v>
      </c>
      <c r="E378" s="63">
        <v>90</v>
      </c>
      <c r="F378" s="63">
        <v>84.375</v>
      </c>
      <c r="G378" s="63">
        <v>86.36363636363636</v>
      </c>
      <c r="H378" s="63">
        <v>87.5</v>
      </c>
      <c r="I378" s="63" t="s">
        <v>64</v>
      </c>
      <c r="J378" s="63" t="s">
        <v>64</v>
      </c>
      <c r="K378" s="63" t="s">
        <v>64</v>
      </c>
      <c r="L378" s="63" t="s">
        <v>64</v>
      </c>
      <c r="M378" s="63" t="s">
        <v>64</v>
      </c>
      <c r="N378" s="21">
        <f t="shared" si="16"/>
        <v>88.066829004329</v>
      </c>
      <c r="O378" s="22">
        <v>89.03548894550515</v>
      </c>
      <c r="P378" s="22">
        <v>88.33863955441412</v>
      </c>
      <c r="Q378" s="22">
        <v>88.61435659509648</v>
      </c>
    </row>
    <row r="379" spans="1:17" s="43" customFormat="1" ht="21">
      <c r="A379" s="19" t="s">
        <v>51</v>
      </c>
      <c r="B379" s="63">
        <v>93.75</v>
      </c>
      <c r="C379" s="63">
        <v>92.1875</v>
      </c>
      <c r="D379" s="63">
        <v>90</v>
      </c>
      <c r="E379" s="63">
        <v>90</v>
      </c>
      <c r="F379" s="63">
        <v>87.5</v>
      </c>
      <c r="G379" s="63">
        <v>87.5</v>
      </c>
      <c r="H379" s="63">
        <v>84.72222222222221</v>
      </c>
      <c r="I379" s="63" t="s">
        <v>64</v>
      </c>
      <c r="J379" s="63" t="s">
        <v>64</v>
      </c>
      <c r="K379" s="63" t="s">
        <v>64</v>
      </c>
      <c r="L379" s="63" t="s">
        <v>64</v>
      </c>
      <c r="M379" s="63" t="s">
        <v>64</v>
      </c>
      <c r="N379" s="21">
        <f t="shared" si="16"/>
        <v>89.37996031746032</v>
      </c>
      <c r="O379" s="22">
        <v>91.54835560430048</v>
      </c>
      <c r="P379" s="22">
        <v>89.53550958522311</v>
      </c>
      <c r="Q379" s="22">
        <v>90.71862575647854</v>
      </c>
    </row>
    <row r="380" spans="1:17" s="43" customFormat="1" ht="21">
      <c r="A380" s="19" t="s">
        <v>52</v>
      </c>
      <c r="B380" s="63">
        <v>90.625</v>
      </c>
      <c r="C380" s="63">
        <v>89.0625</v>
      </c>
      <c r="D380" s="63">
        <v>93.33333333333333</v>
      </c>
      <c r="E380" s="63">
        <v>87.5</v>
      </c>
      <c r="F380" s="63">
        <v>90.625</v>
      </c>
      <c r="G380" s="63">
        <v>89.77272727272727</v>
      </c>
      <c r="H380" s="63">
        <v>90.27777777777779</v>
      </c>
      <c r="I380" s="63" t="s">
        <v>64</v>
      </c>
      <c r="J380" s="63" t="s">
        <v>64</v>
      </c>
      <c r="K380" s="63" t="s">
        <v>64</v>
      </c>
      <c r="L380" s="63" t="s">
        <v>64</v>
      </c>
      <c r="M380" s="63" t="s">
        <v>64</v>
      </c>
      <c r="N380" s="21">
        <f t="shared" si="16"/>
        <v>90.17090548340549</v>
      </c>
      <c r="O380" s="22">
        <v>92.03580888840231</v>
      </c>
      <c r="P380" s="22">
        <v>88.29589112204128</v>
      </c>
      <c r="Q380" s="22">
        <v>89.87705634473367</v>
      </c>
    </row>
    <row r="381" spans="1:17" s="43" customFormat="1" ht="21">
      <c r="A381" s="19" t="s">
        <v>53</v>
      </c>
      <c r="B381" s="63">
        <v>96.875</v>
      </c>
      <c r="C381" s="63">
        <v>90.625</v>
      </c>
      <c r="D381" s="63">
        <v>91.66666666666666</v>
      </c>
      <c r="E381" s="63">
        <v>88.75</v>
      </c>
      <c r="F381" s="63">
        <v>81.25</v>
      </c>
      <c r="G381" s="63">
        <v>85.22727272727273</v>
      </c>
      <c r="H381" s="63">
        <v>86.11111111111111</v>
      </c>
      <c r="I381" s="63" t="s">
        <v>64</v>
      </c>
      <c r="J381" s="63" t="s">
        <v>64</v>
      </c>
      <c r="K381" s="63" t="s">
        <v>64</v>
      </c>
      <c r="L381" s="63" t="s">
        <v>64</v>
      </c>
      <c r="M381" s="63" t="s">
        <v>64</v>
      </c>
      <c r="N381" s="21">
        <f t="shared" si="16"/>
        <v>88.64357864357864</v>
      </c>
      <c r="O381" s="22">
        <v>89.12439096697295</v>
      </c>
      <c r="P381" s="22">
        <v>86.70252825125698</v>
      </c>
      <c r="Q381" s="22">
        <v>88.83141839101029</v>
      </c>
    </row>
    <row r="382" spans="1:17" s="43" customFormat="1" ht="21">
      <c r="A382" s="19" t="s">
        <v>54</v>
      </c>
      <c r="B382" s="63">
        <v>93.75</v>
      </c>
      <c r="C382" s="63">
        <v>89.0625</v>
      </c>
      <c r="D382" s="63">
        <v>88.33333333333333</v>
      </c>
      <c r="E382" s="63">
        <v>91.25</v>
      </c>
      <c r="F382" s="63">
        <v>84.375</v>
      </c>
      <c r="G382" s="63">
        <v>89.77272727272727</v>
      </c>
      <c r="H382" s="63">
        <v>81.94444444444444</v>
      </c>
      <c r="I382" s="63" t="s">
        <v>64</v>
      </c>
      <c r="J382" s="63" t="s">
        <v>64</v>
      </c>
      <c r="K382" s="63" t="s">
        <v>64</v>
      </c>
      <c r="L382" s="63" t="s">
        <v>64</v>
      </c>
      <c r="M382" s="63" t="s">
        <v>64</v>
      </c>
      <c r="N382" s="21">
        <f t="shared" si="16"/>
        <v>88.3554292929293</v>
      </c>
      <c r="O382" s="22">
        <v>88.8890886090066</v>
      </c>
      <c r="P382" s="22">
        <v>88.84882197850895</v>
      </c>
      <c r="Q382" s="22">
        <v>88.26389526866262</v>
      </c>
    </row>
    <row r="383" spans="1:17" s="43" customFormat="1" ht="21">
      <c r="A383" s="19" t="s">
        <v>55</v>
      </c>
      <c r="B383" s="63">
        <v>90.625</v>
      </c>
      <c r="C383" s="63">
        <v>92.1875</v>
      </c>
      <c r="D383" s="63">
        <v>93.33333333333333</v>
      </c>
      <c r="E383" s="63">
        <v>88.75</v>
      </c>
      <c r="F383" s="63">
        <v>90.625</v>
      </c>
      <c r="G383" s="63">
        <v>90.9090909090909</v>
      </c>
      <c r="H383" s="63">
        <v>84.72222222222221</v>
      </c>
      <c r="I383" s="63" t="s">
        <v>64</v>
      </c>
      <c r="J383" s="63" t="s">
        <v>64</v>
      </c>
      <c r="K383" s="63" t="s">
        <v>64</v>
      </c>
      <c r="L383" s="63" t="s">
        <v>64</v>
      </c>
      <c r="M383" s="63" t="s">
        <v>64</v>
      </c>
      <c r="N383" s="21">
        <f t="shared" si="16"/>
        <v>90.16459235209234</v>
      </c>
      <c r="O383" s="22">
        <v>91.059159763274</v>
      </c>
      <c r="P383" s="22">
        <v>90.21858370657135</v>
      </c>
      <c r="Q383" s="22">
        <v>89.88458729515173</v>
      </c>
    </row>
    <row r="384" spans="1:17" s="43" customFormat="1" ht="21">
      <c r="A384" s="19" t="s">
        <v>56</v>
      </c>
      <c r="B384" s="63">
        <v>81.25</v>
      </c>
      <c r="C384" s="63">
        <v>93.75</v>
      </c>
      <c r="D384" s="63">
        <v>95</v>
      </c>
      <c r="E384" s="63">
        <v>85</v>
      </c>
      <c r="F384" s="63">
        <v>90.625</v>
      </c>
      <c r="G384" s="63">
        <v>89.77272727272727</v>
      </c>
      <c r="H384" s="63">
        <v>86.11111111111111</v>
      </c>
      <c r="I384" s="63" t="s">
        <v>64</v>
      </c>
      <c r="J384" s="63" t="s">
        <v>64</v>
      </c>
      <c r="K384" s="63" t="s">
        <v>64</v>
      </c>
      <c r="L384" s="63" t="s">
        <v>64</v>
      </c>
      <c r="M384" s="63" t="s">
        <v>64</v>
      </c>
      <c r="N384" s="21">
        <f t="shared" si="16"/>
        <v>88.78697691197691</v>
      </c>
      <c r="O384" s="22">
        <v>89.88392152544039</v>
      </c>
      <c r="P384" s="22">
        <v>88.6833999072898</v>
      </c>
      <c r="Q384" s="22">
        <v>89.43318894567942</v>
      </c>
    </row>
    <row r="385" spans="1:17" s="43" customFormat="1" ht="21">
      <c r="A385" s="19" t="s">
        <v>57</v>
      </c>
      <c r="B385" s="63">
        <v>87.5</v>
      </c>
      <c r="C385" s="63">
        <v>93.75</v>
      </c>
      <c r="D385" s="63">
        <v>91.66666666666666</v>
      </c>
      <c r="E385" s="63">
        <v>90</v>
      </c>
      <c r="F385" s="63">
        <v>84.375</v>
      </c>
      <c r="G385" s="63">
        <v>88.63636363636364</v>
      </c>
      <c r="H385" s="63">
        <v>88.88888888888889</v>
      </c>
      <c r="I385" s="63" t="s">
        <v>64</v>
      </c>
      <c r="J385" s="63" t="s">
        <v>64</v>
      </c>
      <c r="K385" s="63" t="s">
        <v>64</v>
      </c>
      <c r="L385" s="63" t="s">
        <v>64</v>
      </c>
      <c r="M385" s="63" t="s">
        <v>64</v>
      </c>
      <c r="N385" s="21">
        <f t="shared" si="16"/>
        <v>89.25955988455988</v>
      </c>
      <c r="O385" s="22">
        <v>90.07632262185082</v>
      </c>
      <c r="P385" s="22">
        <v>89.02879102206073</v>
      </c>
      <c r="Q385" s="22">
        <v>88.98872234989703</v>
      </c>
    </row>
    <row r="386" spans="1:17" s="43" customFormat="1" ht="21">
      <c r="A386" s="19" t="s">
        <v>58</v>
      </c>
      <c r="B386" s="63">
        <v>93.75</v>
      </c>
      <c r="C386" s="63">
        <v>90.625</v>
      </c>
      <c r="D386" s="63">
        <v>91.66666666666666</v>
      </c>
      <c r="E386" s="63">
        <v>83.75</v>
      </c>
      <c r="F386" s="63">
        <v>87.5</v>
      </c>
      <c r="G386" s="63">
        <v>88.63636363636364</v>
      </c>
      <c r="H386" s="63">
        <v>88.88888888888889</v>
      </c>
      <c r="I386" s="63" t="s">
        <v>64</v>
      </c>
      <c r="J386" s="63" t="s">
        <v>64</v>
      </c>
      <c r="K386" s="63" t="s">
        <v>64</v>
      </c>
      <c r="L386" s="63" t="s">
        <v>64</v>
      </c>
      <c r="M386" s="63" t="s">
        <v>64</v>
      </c>
      <c r="N386" s="21">
        <f t="shared" si="16"/>
        <v>89.25955988455988</v>
      </c>
      <c r="O386" s="22">
        <v>90.49162177678102</v>
      </c>
      <c r="P386" s="22">
        <v>88.09661607694132</v>
      </c>
      <c r="Q386" s="22">
        <v>88.43898255244555</v>
      </c>
    </row>
    <row r="387" spans="1:17" s="43" customFormat="1" ht="21">
      <c r="A387" s="19" t="s">
        <v>59</v>
      </c>
      <c r="B387" s="63">
        <v>87.5</v>
      </c>
      <c r="C387" s="63">
        <v>89.0625</v>
      </c>
      <c r="D387" s="63">
        <v>90</v>
      </c>
      <c r="E387" s="63">
        <v>83.75</v>
      </c>
      <c r="F387" s="63">
        <v>87.5</v>
      </c>
      <c r="G387" s="63">
        <v>85.22727272727273</v>
      </c>
      <c r="H387" s="63">
        <v>86.11111111111111</v>
      </c>
      <c r="I387" s="63" t="s">
        <v>64</v>
      </c>
      <c r="J387" s="63" t="s">
        <v>64</v>
      </c>
      <c r="K387" s="63" t="s">
        <v>64</v>
      </c>
      <c r="L387" s="63" t="s">
        <v>64</v>
      </c>
      <c r="M387" s="63" t="s">
        <v>64</v>
      </c>
      <c r="N387" s="21">
        <f t="shared" si="16"/>
        <v>87.02155483405484</v>
      </c>
      <c r="O387" s="22">
        <v>89.52116615815605</v>
      </c>
      <c r="P387" s="22">
        <v>87.97694364599592</v>
      </c>
      <c r="Q387" s="22">
        <v>87.1818701942653</v>
      </c>
    </row>
    <row r="388" spans="1:17" s="43" customFormat="1" ht="21">
      <c r="A388" s="19" t="s">
        <v>60</v>
      </c>
      <c r="B388" s="63">
        <v>78.125</v>
      </c>
      <c r="C388" s="63">
        <v>82.8125</v>
      </c>
      <c r="D388" s="63">
        <v>81.66666666666667</v>
      </c>
      <c r="E388" s="63">
        <v>73.75</v>
      </c>
      <c r="F388" s="63">
        <v>87.5</v>
      </c>
      <c r="G388" s="63">
        <v>82.95454545454545</v>
      </c>
      <c r="H388" s="63">
        <v>86.11111111111111</v>
      </c>
      <c r="I388" s="63" t="s">
        <v>64</v>
      </c>
      <c r="J388" s="63" t="s">
        <v>64</v>
      </c>
      <c r="K388" s="63" t="s">
        <v>64</v>
      </c>
      <c r="L388" s="63" t="s">
        <v>64</v>
      </c>
      <c r="M388" s="63" t="s">
        <v>64</v>
      </c>
      <c r="N388" s="21">
        <f t="shared" si="16"/>
        <v>81.84568903318903</v>
      </c>
      <c r="O388" s="22">
        <v>89.05795093223583</v>
      </c>
      <c r="P388" s="22">
        <v>84.47097523477284</v>
      </c>
      <c r="Q388" s="22">
        <v>85.92398198891333</v>
      </c>
    </row>
    <row r="389" spans="1:17" s="43" customFormat="1" ht="21">
      <c r="A389" s="64" t="s">
        <v>61</v>
      </c>
      <c r="B389" s="65">
        <v>90.625</v>
      </c>
      <c r="C389" s="65">
        <v>84.375</v>
      </c>
      <c r="D389" s="65">
        <v>85</v>
      </c>
      <c r="E389" s="65">
        <v>71.25</v>
      </c>
      <c r="F389" s="65">
        <v>84.375</v>
      </c>
      <c r="G389" s="65">
        <v>82.95454545454545</v>
      </c>
      <c r="H389" s="65">
        <v>79.16666666666666</v>
      </c>
      <c r="I389" s="65" t="s">
        <v>64</v>
      </c>
      <c r="J389" s="65" t="s">
        <v>64</v>
      </c>
      <c r="K389" s="65" t="s">
        <v>64</v>
      </c>
      <c r="L389" s="65" t="s">
        <v>64</v>
      </c>
      <c r="M389" s="65" t="s">
        <v>64</v>
      </c>
      <c r="N389" s="25">
        <f t="shared" si="16"/>
        <v>82.53517316017316</v>
      </c>
      <c r="O389" s="66">
        <v>83.58694562510827</v>
      </c>
      <c r="P389" s="66">
        <v>79.66917409121761</v>
      </c>
      <c r="Q389" s="66">
        <v>78.93440875048427</v>
      </c>
    </row>
    <row r="390" spans="1:17" s="43" customFormat="1" ht="21">
      <c r="A390" s="67" t="s">
        <v>62</v>
      </c>
      <c r="B390" s="68">
        <v>87.94642857142857</v>
      </c>
      <c r="C390" s="68">
        <v>90.17857142857143</v>
      </c>
      <c r="D390" s="68">
        <v>89.64285714285715</v>
      </c>
      <c r="E390" s="68">
        <v>85.71428571428571</v>
      </c>
      <c r="F390" s="68">
        <v>85.9375</v>
      </c>
      <c r="G390" s="68">
        <v>86.76948051948052</v>
      </c>
      <c r="H390" s="68">
        <v>85.51587301587301</v>
      </c>
      <c r="I390" s="68" t="s">
        <v>64</v>
      </c>
      <c r="J390" s="68" t="s">
        <v>64</v>
      </c>
      <c r="K390" s="68" t="s">
        <v>64</v>
      </c>
      <c r="L390" s="68" t="s">
        <v>64</v>
      </c>
      <c r="M390" s="68" t="s">
        <v>64</v>
      </c>
      <c r="N390" s="29">
        <f t="shared" si="16"/>
        <v>87.38642805607093</v>
      </c>
      <c r="O390" s="69">
        <v>89.22830927115587</v>
      </c>
      <c r="P390" s="69">
        <v>87.32930346082084</v>
      </c>
      <c r="Q390" s="69">
        <v>87.91406630797225</v>
      </c>
    </row>
    <row r="391" spans="1:17" s="43" customFormat="1" ht="21">
      <c r="A391" s="70" t="s">
        <v>63</v>
      </c>
      <c r="B391" s="71">
        <v>100</v>
      </c>
      <c r="C391" s="71">
        <v>100</v>
      </c>
      <c r="D391" s="71">
        <v>100</v>
      </c>
      <c r="E391" s="71">
        <v>100</v>
      </c>
      <c r="F391" s="71">
        <v>87.5</v>
      </c>
      <c r="G391" s="71">
        <v>90.9090909090909</v>
      </c>
      <c r="H391" s="71">
        <v>88.88888888888889</v>
      </c>
      <c r="I391" s="71" t="s">
        <v>64</v>
      </c>
      <c r="J391" s="71" t="s">
        <v>64</v>
      </c>
      <c r="K391" s="71" t="s">
        <v>64</v>
      </c>
      <c r="L391" s="71" t="s">
        <v>64</v>
      </c>
      <c r="M391" s="71" t="s">
        <v>64</v>
      </c>
      <c r="N391" s="29">
        <f t="shared" si="16"/>
        <v>95.32828282828282</v>
      </c>
      <c r="O391" s="72">
        <v>99.0765139315864</v>
      </c>
      <c r="P391" s="72">
        <v>98.46622369878185</v>
      </c>
      <c r="Q391" s="72">
        <v>97.43773685421282</v>
      </c>
    </row>
    <row r="392" spans="1:17" s="43" customFormat="1" ht="21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7"/>
      <c r="L392" s="53"/>
      <c r="M392" s="53"/>
      <c r="N392" s="53"/>
      <c r="O392" s="60"/>
      <c r="P392" s="60"/>
      <c r="Q392" s="60"/>
    </row>
    <row r="393" spans="1:17" ht="23.25">
      <c r="A393" s="39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10"/>
      <c r="O393" s="41"/>
      <c r="P393" s="41"/>
      <c r="Q393" s="11"/>
    </row>
    <row r="394" spans="1:17" ht="26.25">
      <c r="A394" s="76" t="s">
        <v>47</v>
      </c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</row>
    <row r="395" spans="1:17" ht="26.25">
      <c r="A395" s="76" t="s">
        <v>39</v>
      </c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</row>
    <row r="396" spans="1:17" ht="26.25">
      <c r="A396" s="76" t="str">
        <f>+$A$3</f>
        <v>ประจำปีงบประมาณ </v>
      </c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</row>
    <row r="397" spans="1:17" ht="23.25">
      <c r="A397" s="39"/>
      <c r="N397" s="10"/>
      <c r="O397" s="41"/>
      <c r="P397" s="41"/>
      <c r="Q397" s="11"/>
    </row>
    <row r="398" spans="1:17" s="14" customFormat="1" ht="23.25">
      <c r="A398" s="12" t="s">
        <v>2</v>
      </c>
      <c r="B398" s="13" t="s">
        <v>3</v>
      </c>
      <c r="C398" s="13" t="s">
        <v>4</v>
      </c>
      <c r="D398" s="13" t="s">
        <v>5</v>
      </c>
      <c r="E398" s="13" t="s">
        <v>6</v>
      </c>
      <c r="F398" s="13" t="s">
        <v>7</v>
      </c>
      <c r="G398" s="13" t="s">
        <v>8</v>
      </c>
      <c r="H398" s="13" t="s">
        <v>9</v>
      </c>
      <c r="I398" s="13" t="s">
        <v>10</v>
      </c>
      <c r="J398" s="13" t="s">
        <v>11</v>
      </c>
      <c r="K398" s="13" t="s">
        <v>12</v>
      </c>
      <c r="L398" s="13" t="s">
        <v>13</v>
      </c>
      <c r="M398" s="13" t="s">
        <v>14</v>
      </c>
      <c r="N398" s="13" t="str">
        <f>+$N$6</f>
        <v>ปี 2562</v>
      </c>
      <c r="O398" s="13" t="s">
        <v>15</v>
      </c>
      <c r="P398" s="13" t="s">
        <v>16</v>
      </c>
      <c r="Q398" s="13" t="s">
        <v>17</v>
      </c>
    </row>
    <row r="399" spans="1:17" s="43" customFormat="1" ht="21">
      <c r="A399" s="15" t="s">
        <v>48</v>
      </c>
      <c r="B399" s="62">
        <v>85.625</v>
      </c>
      <c r="C399" s="62">
        <v>86.90476190476191</v>
      </c>
      <c r="D399" s="62">
        <v>81.52173913043478</v>
      </c>
      <c r="E399" s="62">
        <v>90.625</v>
      </c>
      <c r="F399" s="62">
        <v>79.54545454545455</v>
      </c>
      <c r="G399" s="62">
        <v>86.66666666666667</v>
      </c>
      <c r="H399" s="62">
        <v>86.36363636363636</v>
      </c>
      <c r="I399" s="62" t="s">
        <v>64</v>
      </c>
      <c r="J399" s="62" t="s">
        <v>64</v>
      </c>
      <c r="K399" s="62" t="s">
        <v>64</v>
      </c>
      <c r="L399" s="62" t="s">
        <v>64</v>
      </c>
      <c r="M399" s="62" t="s">
        <v>64</v>
      </c>
      <c r="N399" s="17">
        <f aca="true" t="shared" si="17" ref="N399:N414">_xlfn.IFERROR(IF(ISERROR(AVERAGE(B399:M399)),"0",(AVERAGE(B399:M399))),"")</f>
        <v>85.32175123013633</v>
      </c>
      <c r="O399" s="18">
        <v>82.70643939393939</v>
      </c>
      <c r="P399" s="18">
        <v>84.14930555555556</v>
      </c>
      <c r="Q399" s="18">
        <v>85.35621091871091</v>
      </c>
    </row>
    <row r="400" spans="1:17" s="43" customFormat="1" ht="21">
      <c r="A400" s="19" t="s">
        <v>49</v>
      </c>
      <c r="B400" s="63">
        <v>82.6923076923077</v>
      </c>
      <c r="C400" s="63">
        <v>88.09523809523809</v>
      </c>
      <c r="D400" s="63">
        <v>73.91304347826086</v>
      </c>
      <c r="E400" s="63">
        <v>90.625</v>
      </c>
      <c r="F400" s="63">
        <v>81.81818181818183</v>
      </c>
      <c r="G400" s="63">
        <v>84.16666666666667</v>
      </c>
      <c r="H400" s="63">
        <v>84.0909090909091</v>
      </c>
      <c r="I400" s="63" t="s">
        <v>64</v>
      </c>
      <c r="J400" s="63" t="s">
        <v>64</v>
      </c>
      <c r="K400" s="63" t="s">
        <v>64</v>
      </c>
      <c r="L400" s="63" t="s">
        <v>64</v>
      </c>
      <c r="M400" s="63" t="s">
        <v>64</v>
      </c>
      <c r="N400" s="21">
        <f t="shared" si="17"/>
        <v>83.62876383450917</v>
      </c>
      <c r="O400" s="22">
        <v>82.1506734006734</v>
      </c>
      <c r="P400" s="22">
        <v>84.64583333333333</v>
      </c>
      <c r="Q400" s="22">
        <v>85.79784451659452</v>
      </c>
    </row>
    <row r="401" spans="1:17" s="43" customFormat="1" ht="21">
      <c r="A401" s="19" t="s">
        <v>50</v>
      </c>
      <c r="B401" s="63">
        <v>88.75</v>
      </c>
      <c r="C401" s="63">
        <v>91.66666666666666</v>
      </c>
      <c r="D401" s="63">
        <v>81.52173913043478</v>
      </c>
      <c r="E401" s="63">
        <v>87.5</v>
      </c>
      <c r="F401" s="63">
        <v>84.0909090909091</v>
      </c>
      <c r="G401" s="63">
        <v>88.33333333333333</v>
      </c>
      <c r="H401" s="63">
        <v>85.60606060606061</v>
      </c>
      <c r="I401" s="63" t="s">
        <v>64</v>
      </c>
      <c r="J401" s="63" t="s">
        <v>64</v>
      </c>
      <c r="K401" s="63" t="s">
        <v>64</v>
      </c>
      <c r="L401" s="63" t="s">
        <v>64</v>
      </c>
      <c r="M401" s="63" t="s">
        <v>64</v>
      </c>
      <c r="N401" s="21">
        <f t="shared" si="17"/>
        <v>86.78124411820065</v>
      </c>
      <c r="O401" s="22">
        <v>83.66887626262626</v>
      </c>
      <c r="P401" s="22">
        <v>85.14351851851852</v>
      </c>
      <c r="Q401" s="22">
        <v>85.32022607022607</v>
      </c>
    </row>
    <row r="402" spans="1:17" s="43" customFormat="1" ht="21">
      <c r="A402" s="19" t="s">
        <v>51</v>
      </c>
      <c r="B402" s="63">
        <v>89.375</v>
      </c>
      <c r="C402" s="63">
        <v>89.28571428571429</v>
      </c>
      <c r="D402" s="63">
        <v>76.08695652173914</v>
      </c>
      <c r="E402" s="63">
        <v>90.625</v>
      </c>
      <c r="F402" s="63">
        <v>90.9090909090909</v>
      </c>
      <c r="G402" s="63">
        <v>92.5</v>
      </c>
      <c r="H402" s="63">
        <v>87.87878787878788</v>
      </c>
      <c r="I402" s="63" t="s">
        <v>64</v>
      </c>
      <c r="J402" s="63" t="s">
        <v>64</v>
      </c>
      <c r="K402" s="63" t="s">
        <v>64</v>
      </c>
      <c r="L402" s="63" t="s">
        <v>64</v>
      </c>
      <c r="M402" s="63" t="s">
        <v>64</v>
      </c>
      <c r="N402" s="21">
        <f t="shared" si="17"/>
        <v>88.0943642279046</v>
      </c>
      <c r="O402" s="22">
        <v>86.44749579124579</v>
      </c>
      <c r="P402" s="22">
        <v>89.33796296296298</v>
      </c>
      <c r="Q402" s="22">
        <v>88.69479016354016</v>
      </c>
    </row>
    <row r="403" spans="1:17" s="43" customFormat="1" ht="21">
      <c r="A403" s="19" t="s">
        <v>52</v>
      </c>
      <c r="B403" s="63">
        <v>84.375</v>
      </c>
      <c r="C403" s="63">
        <v>90.47619047619048</v>
      </c>
      <c r="D403" s="63">
        <v>71.73913043478261</v>
      </c>
      <c r="E403" s="63">
        <v>89.0625</v>
      </c>
      <c r="F403" s="63">
        <v>88.63636363636364</v>
      </c>
      <c r="G403" s="63">
        <v>91.66666666666666</v>
      </c>
      <c r="H403" s="63">
        <v>85.60606060606061</v>
      </c>
      <c r="I403" s="63" t="s">
        <v>64</v>
      </c>
      <c r="J403" s="63" t="s">
        <v>64</v>
      </c>
      <c r="K403" s="63" t="s">
        <v>64</v>
      </c>
      <c r="L403" s="63" t="s">
        <v>64</v>
      </c>
      <c r="M403" s="63" t="s">
        <v>64</v>
      </c>
      <c r="N403" s="21">
        <f t="shared" si="17"/>
        <v>85.93741597429485</v>
      </c>
      <c r="O403" s="22">
        <v>86.454335016835</v>
      </c>
      <c r="P403" s="22">
        <v>88.62731481481482</v>
      </c>
      <c r="Q403" s="22">
        <v>87.51008597883599</v>
      </c>
    </row>
    <row r="404" spans="1:17" s="43" customFormat="1" ht="21">
      <c r="A404" s="19" t="s">
        <v>53</v>
      </c>
      <c r="B404" s="63">
        <v>83.125</v>
      </c>
      <c r="C404" s="63">
        <v>88.09523809523809</v>
      </c>
      <c r="D404" s="63">
        <v>79.34782608695652</v>
      </c>
      <c r="E404" s="63">
        <v>87.5</v>
      </c>
      <c r="F404" s="63">
        <v>86.36363636363636</v>
      </c>
      <c r="G404" s="63">
        <v>90</v>
      </c>
      <c r="H404" s="63">
        <v>81.81818181818183</v>
      </c>
      <c r="I404" s="63" t="s">
        <v>64</v>
      </c>
      <c r="J404" s="63" t="s">
        <v>64</v>
      </c>
      <c r="K404" s="63" t="s">
        <v>64</v>
      </c>
      <c r="L404" s="63" t="s">
        <v>64</v>
      </c>
      <c r="M404" s="63" t="s">
        <v>64</v>
      </c>
      <c r="N404" s="21">
        <f t="shared" si="17"/>
        <v>85.1785546234304</v>
      </c>
      <c r="O404" s="22">
        <v>85.19055134680136</v>
      </c>
      <c r="P404" s="22">
        <v>84.9363425925926</v>
      </c>
      <c r="Q404" s="22">
        <v>86.19265572390573</v>
      </c>
    </row>
    <row r="405" spans="1:17" s="43" customFormat="1" ht="21">
      <c r="A405" s="19" t="s">
        <v>54</v>
      </c>
      <c r="B405" s="63">
        <v>85</v>
      </c>
      <c r="C405" s="63">
        <v>85.71428571428571</v>
      </c>
      <c r="D405" s="63">
        <v>73.91304347826086</v>
      </c>
      <c r="E405" s="63">
        <v>85.9375</v>
      </c>
      <c r="F405" s="63">
        <v>86.36363636363636</v>
      </c>
      <c r="G405" s="63">
        <v>90</v>
      </c>
      <c r="H405" s="63">
        <v>82.57575757575758</v>
      </c>
      <c r="I405" s="63" t="s">
        <v>64</v>
      </c>
      <c r="J405" s="63" t="s">
        <v>64</v>
      </c>
      <c r="K405" s="63" t="s">
        <v>64</v>
      </c>
      <c r="L405" s="63" t="s">
        <v>64</v>
      </c>
      <c r="M405" s="63" t="s">
        <v>64</v>
      </c>
      <c r="N405" s="21">
        <f t="shared" si="17"/>
        <v>84.21488901884865</v>
      </c>
      <c r="O405" s="22">
        <v>87.26588804713805</v>
      </c>
      <c r="P405" s="22">
        <v>87.55208333333333</v>
      </c>
      <c r="Q405" s="22">
        <v>86.09391534391536</v>
      </c>
    </row>
    <row r="406" spans="1:17" s="43" customFormat="1" ht="21">
      <c r="A406" s="19" t="s">
        <v>55</v>
      </c>
      <c r="B406" s="63">
        <v>87.82051282051282</v>
      </c>
      <c r="C406" s="63">
        <v>90.47619047619048</v>
      </c>
      <c r="D406" s="63">
        <v>81.52173913043478</v>
      </c>
      <c r="E406" s="63">
        <v>90.625</v>
      </c>
      <c r="F406" s="63">
        <v>88.63636363636364</v>
      </c>
      <c r="G406" s="63">
        <v>93.33333333333333</v>
      </c>
      <c r="H406" s="63">
        <v>87.87878787878788</v>
      </c>
      <c r="I406" s="63" t="s">
        <v>64</v>
      </c>
      <c r="J406" s="63" t="s">
        <v>64</v>
      </c>
      <c r="K406" s="63" t="s">
        <v>64</v>
      </c>
      <c r="L406" s="63" t="s">
        <v>64</v>
      </c>
      <c r="M406" s="63" t="s">
        <v>64</v>
      </c>
      <c r="N406" s="21">
        <f t="shared" si="17"/>
        <v>88.61313246794613</v>
      </c>
      <c r="O406" s="22">
        <v>86.87689393939394</v>
      </c>
      <c r="P406" s="22">
        <v>89.66898148148148</v>
      </c>
      <c r="Q406" s="22">
        <v>88.29871632996633</v>
      </c>
    </row>
    <row r="407" spans="1:17" s="43" customFormat="1" ht="21">
      <c r="A407" s="19" t="s">
        <v>56</v>
      </c>
      <c r="B407" s="63">
        <v>81.875</v>
      </c>
      <c r="C407" s="63">
        <v>85.71428571428571</v>
      </c>
      <c r="D407" s="63">
        <v>84.78260869565217</v>
      </c>
      <c r="E407" s="63">
        <v>93.75</v>
      </c>
      <c r="F407" s="63">
        <v>86.36363636363636</v>
      </c>
      <c r="G407" s="63">
        <v>93.33333333333333</v>
      </c>
      <c r="H407" s="63">
        <v>84.84848484848484</v>
      </c>
      <c r="I407" s="63" t="s">
        <v>64</v>
      </c>
      <c r="J407" s="63" t="s">
        <v>64</v>
      </c>
      <c r="K407" s="63" t="s">
        <v>64</v>
      </c>
      <c r="L407" s="63" t="s">
        <v>64</v>
      </c>
      <c r="M407" s="63" t="s">
        <v>64</v>
      </c>
      <c r="N407" s="21">
        <f t="shared" si="17"/>
        <v>87.23819270791321</v>
      </c>
      <c r="O407" s="22">
        <v>86.39499158249158</v>
      </c>
      <c r="P407" s="22">
        <v>87.3425925925926</v>
      </c>
      <c r="Q407" s="22">
        <v>86.98442760942761</v>
      </c>
    </row>
    <row r="408" spans="1:17" s="43" customFormat="1" ht="21">
      <c r="A408" s="19" t="s">
        <v>57</v>
      </c>
      <c r="B408" s="63">
        <v>86.53846153846155</v>
      </c>
      <c r="C408" s="63">
        <v>86.25</v>
      </c>
      <c r="D408" s="63">
        <v>72.82608695652173</v>
      </c>
      <c r="E408" s="63">
        <v>89.0625</v>
      </c>
      <c r="F408" s="63">
        <v>88.63636363636364</v>
      </c>
      <c r="G408" s="63">
        <v>90.83333333333333</v>
      </c>
      <c r="H408" s="63">
        <v>81.81818181818183</v>
      </c>
      <c r="I408" s="63" t="s">
        <v>64</v>
      </c>
      <c r="J408" s="63" t="s">
        <v>64</v>
      </c>
      <c r="K408" s="63" t="s">
        <v>64</v>
      </c>
      <c r="L408" s="63" t="s">
        <v>64</v>
      </c>
      <c r="M408" s="63" t="s">
        <v>64</v>
      </c>
      <c r="N408" s="21">
        <f t="shared" si="17"/>
        <v>85.13784675469459</v>
      </c>
      <c r="O408" s="22">
        <v>84.84343434343434</v>
      </c>
      <c r="P408" s="22">
        <v>86.00578703703702</v>
      </c>
      <c r="Q408" s="22">
        <v>85.70977633477632</v>
      </c>
    </row>
    <row r="409" spans="1:17" s="43" customFormat="1" ht="21">
      <c r="A409" s="19" t="s">
        <v>58</v>
      </c>
      <c r="B409" s="63">
        <v>84.375</v>
      </c>
      <c r="C409" s="63">
        <v>86.90476190476191</v>
      </c>
      <c r="D409" s="63">
        <v>89.13043478260869</v>
      </c>
      <c r="E409" s="63">
        <v>89.0625</v>
      </c>
      <c r="F409" s="63">
        <v>86.36363636363636</v>
      </c>
      <c r="G409" s="63">
        <v>91.66666666666666</v>
      </c>
      <c r="H409" s="63">
        <v>83.33333333333334</v>
      </c>
      <c r="I409" s="63" t="s">
        <v>64</v>
      </c>
      <c r="J409" s="63" t="s">
        <v>64</v>
      </c>
      <c r="K409" s="63" t="s">
        <v>64</v>
      </c>
      <c r="L409" s="63" t="s">
        <v>64</v>
      </c>
      <c r="M409" s="63" t="s">
        <v>64</v>
      </c>
      <c r="N409" s="21">
        <f t="shared" si="17"/>
        <v>87.262333293001</v>
      </c>
      <c r="O409" s="22">
        <v>85.28945707070706</v>
      </c>
      <c r="P409" s="22">
        <v>87.06944444444446</v>
      </c>
      <c r="Q409" s="22">
        <v>86.90098905723907</v>
      </c>
    </row>
    <row r="410" spans="1:17" s="43" customFormat="1" ht="21">
      <c r="A410" s="19" t="s">
        <v>59</v>
      </c>
      <c r="B410" s="63">
        <v>86.25</v>
      </c>
      <c r="C410" s="63">
        <v>88.09523809523809</v>
      </c>
      <c r="D410" s="63">
        <v>89.13043478260869</v>
      </c>
      <c r="E410" s="63">
        <v>87.5</v>
      </c>
      <c r="F410" s="63">
        <v>84.0909090909091</v>
      </c>
      <c r="G410" s="63">
        <v>90</v>
      </c>
      <c r="H410" s="63">
        <v>83.33333333333334</v>
      </c>
      <c r="I410" s="63" t="s">
        <v>64</v>
      </c>
      <c r="J410" s="63" t="s">
        <v>64</v>
      </c>
      <c r="K410" s="63" t="s">
        <v>64</v>
      </c>
      <c r="L410" s="63" t="s">
        <v>64</v>
      </c>
      <c r="M410" s="63" t="s">
        <v>64</v>
      </c>
      <c r="N410" s="21">
        <f t="shared" si="17"/>
        <v>86.91427361458418</v>
      </c>
      <c r="O410" s="22">
        <v>84.93939393939394</v>
      </c>
      <c r="P410" s="22">
        <v>85.8587962962963</v>
      </c>
      <c r="Q410" s="22">
        <v>85.28100949975949</v>
      </c>
    </row>
    <row r="411" spans="1:17" s="43" customFormat="1" ht="21">
      <c r="A411" s="19" t="s">
        <v>60</v>
      </c>
      <c r="B411" s="63">
        <v>83.125</v>
      </c>
      <c r="C411" s="63">
        <v>86.90476190476191</v>
      </c>
      <c r="D411" s="63">
        <v>90.21739130434783</v>
      </c>
      <c r="E411" s="63">
        <v>84.375</v>
      </c>
      <c r="F411" s="63">
        <v>81.81818181818183</v>
      </c>
      <c r="G411" s="63">
        <v>87.5</v>
      </c>
      <c r="H411" s="63">
        <v>81.81818181818183</v>
      </c>
      <c r="I411" s="63" t="s">
        <v>64</v>
      </c>
      <c r="J411" s="63" t="s">
        <v>64</v>
      </c>
      <c r="K411" s="63" t="s">
        <v>64</v>
      </c>
      <c r="L411" s="63" t="s">
        <v>64</v>
      </c>
      <c r="M411" s="63" t="s">
        <v>64</v>
      </c>
      <c r="N411" s="21">
        <f t="shared" si="17"/>
        <v>85.10835954935335</v>
      </c>
      <c r="O411" s="22">
        <v>83.23789983164984</v>
      </c>
      <c r="P411" s="22">
        <v>83.65972222222221</v>
      </c>
      <c r="Q411" s="22">
        <v>85.07463023088023</v>
      </c>
    </row>
    <row r="412" spans="1:17" s="43" customFormat="1" ht="21">
      <c r="A412" s="64" t="s">
        <v>61</v>
      </c>
      <c r="B412" s="65">
        <v>73.75</v>
      </c>
      <c r="C412" s="65">
        <v>76.19047619047619</v>
      </c>
      <c r="D412" s="65">
        <v>66.30434782608695</v>
      </c>
      <c r="E412" s="65">
        <v>89.0625</v>
      </c>
      <c r="F412" s="65">
        <v>68.18181818181817</v>
      </c>
      <c r="G412" s="65">
        <v>81.66666666666667</v>
      </c>
      <c r="H412" s="65">
        <v>72.72727272727273</v>
      </c>
      <c r="I412" s="65" t="s">
        <v>64</v>
      </c>
      <c r="J412" s="65" t="s">
        <v>64</v>
      </c>
      <c r="K412" s="65" t="s">
        <v>64</v>
      </c>
      <c r="L412" s="65" t="s">
        <v>64</v>
      </c>
      <c r="M412" s="65" t="s">
        <v>64</v>
      </c>
      <c r="N412" s="25">
        <f t="shared" si="17"/>
        <v>75.41186879890297</v>
      </c>
      <c r="O412" s="66">
        <v>75.4854797979798</v>
      </c>
      <c r="P412" s="66">
        <v>72.6388888888889</v>
      </c>
      <c r="Q412" s="66">
        <v>70.09469696969698</v>
      </c>
    </row>
    <row r="413" spans="1:17" s="43" customFormat="1" ht="21">
      <c r="A413" s="67" t="s">
        <v>62</v>
      </c>
      <c r="B413" s="68">
        <v>84.47687728937728</v>
      </c>
      <c r="C413" s="68">
        <v>87.19812925170068</v>
      </c>
      <c r="D413" s="68">
        <v>79.42546583850931</v>
      </c>
      <c r="E413" s="68">
        <v>88.95089285714286</v>
      </c>
      <c r="F413" s="68">
        <v>84.4155844155844</v>
      </c>
      <c r="G413" s="68">
        <v>89.40476190476191</v>
      </c>
      <c r="H413" s="68">
        <v>83.54978354978357</v>
      </c>
      <c r="I413" s="68" t="s">
        <v>64</v>
      </c>
      <c r="J413" s="68" t="s">
        <v>64</v>
      </c>
      <c r="K413" s="68" t="s">
        <v>64</v>
      </c>
      <c r="L413" s="68" t="s">
        <v>64</v>
      </c>
      <c r="M413" s="68" t="s">
        <v>64</v>
      </c>
      <c r="N413" s="29">
        <f t="shared" si="17"/>
        <v>85.34592787240857</v>
      </c>
      <c r="O413" s="72">
        <v>84.3537006974507</v>
      </c>
      <c r="P413" s="72">
        <v>85.474041005291</v>
      </c>
      <c r="Q413" s="72">
        <v>85.23642676767675</v>
      </c>
    </row>
    <row r="414" spans="1:17" s="43" customFormat="1" ht="21">
      <c r="A414" s="70" t="s">
        <v>63</v>
      </c>
      <c r="B414" s="71">
        <v>90</v>
      </c>
      <c r="C414" s="71">
        <v>85.71428571428571</v>
      </c>
      <c r="D414" s="71">
        <v>69.56521739130434</v>
      </c>
      <c r="E414" s="71">
        <v>75</v>
      </c>
      <c r="F414" s="71">
        <v>90.9090909090909</v>
      </c>
      <c r="G414" s="71">
        <v>83.33333333333333</v>
      </c>
      <c r="H414" s="71">
        <v>90.9090909090909</v>
      </c>
      <c r="I414" s="71" t="s">
        <v>64</v>
      </c>
      <c r="J414" s="71" t="s">
        <v>64</v>
      </c>
      <c r="K414" s="71" t="s">
        <v>64</v>
      </c>
      <c r="L414" s="71" t="s">
        <v>64</v>
      </c>
      <c r="M414" s="71" t="s">
        <v>64</v>
      </c>
      <c r="N414" s="29">
        <f t="shared" si="17"/>
        <v>83.63300260815788</v>
      </c>
      <c r="O414" s="72">
        <v>92.80765993265994</v>
      </c>
      <c r="P414" s="72">
        <v>91.40277777777777</v>
      </c>
      <c r="Q414" s="72">
        <v>90.67243867243867</v>
      </c>
    </row>
    <row r="415" spans="1:17" s="43" customFormat="1" ht="21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7"/>
      <c r="L415" s="53"/>
      <c r="M415" s="53"/>
      <c r="N415" s="53"/>
      <c r="O415" s="60"/>
      <c r="P415" s="60"/>
      <c r="Q415" s="60"/>
    </row>
    <row r="416" spans="1:17" s="43" customFormat="1" ht="21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7"/>
      <c r="L416" s="53"/>
      <c r="M416" s="53"/>
      <c r="N416" s="53"/>
      <c r="O416" s="60"/>
      <c r="P416" s="60"/>
      <c r="Q416" s="60"/>
    </row>
    <row r="417" spans="1:17" ht="26.25">
      <c r="A417" s="76" t="s">
        <v>47</v>
      </c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</row>
    <row r="418" spans="1:17" ht="26.25">
      <c r="A418" s="76" t="s">
        <v>40</v>
      </c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</row>
    <row r="419" spans="1:17" ht="26.25">
      <c r="A419" s="76" t="str">
        <f>+$A$3</f>
        <v>ประจำปีงบประมาณ 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</row>
    <row r="420" spans="1:17" ht="23.25">
      <c r="A420" s="39"/>
      <c r="N420" s="10"/>
      <c r="O420" s="41"/>
      <c r="P420" s="41"/>
      <c r="Q420" s="11"/>
    </row>
    <row r="421" spans="1:17" s="14" customFormat="1" ht="23.25">
      <c r="A421" s="12" t="s">
        <v>2</v>
      </c>
      <c r="B421" s="13" t="s">
        <v>3</v>
      </c>
      <c r="C421" s="13" t="s">
        <v>4</v>
      </c>
      <c r="D421" s="13" t="s">
        <v>5</v>
      </c>
      <c r="E421" s="13" t="s">
        <v>6</v>
      </c>
      <c r="F421" s="13" t="s">
        <v>7</v>
      </c>
      <c r="G421" s="13" t="s">
        <v>8</v>
      </c>
      <c r="H421" s="13" t="s">
        <v>9</v>
      </c>
      <c r="I421" s="13" t="s">
        <v>10</v>
      </c>
      <c r="J421" s="13" t="s">
        <v>11</v>
      </c>
      <c r="K421" s="13" t="s">
        <v>12</v>
      </c>
      <c r="L421" s="13" t="s">
        <v>13</v>
      </c>
      <c r="M421" s="13" t="s">
        <v>14</v>
      </c>
      <c r="N421" s="13" t="str">
        <f>+$N$6</f>
        <v>ปี 2562</v>
      </c>
      <c r="O421" s="13" t="s">
        <v>15</v>
      </c>
      <c r="P421" s="13" t="s">
        <v>16</v>
      </c>
      <c r="Q421" s="13" t="s">
        <v>17</v>
      </c>
    </row>
    <row r="422" spans="1:17" s="43" customFormat="1" ht="21">
      <c r="A422" s="15" t="s">
        <v>48</v>
      </c>
      <c r="B422" s="62">
        <v>91.66666666666666</v>
      </c>
      <c r="C422" s="62">
        <v>88.75</v>
      </c>
      <c r="D422" s="62">
        <v>90</v>
      </c>
      <c r="E422" s="62">
        <v>87.5</v>
      </c>
      <c r="F422" s="62">
        <v>90</v>
      </c>
      <c r="G422" s="62">
        <v>91.66666666666666</v>
      </c>
      <c r="H422" s="62">
        <v>90</v>
      </c>
      <c r="I422" s="62" t="s">
        <v>64</v>
      </c>
      <c r="J422" s="62" t="s">
        <v>64</v>
      </c>
      <c r="K422" s="62" t="s">
        <v>64</v>
      </c>
      <c r="L422" s="62" t="s">
        <v>64</v>
      </c>
      <c r="M422" s="62" t="s">
        <v>64</v>
      </c>
      <c r="N422" s="17">
        <f aca="true" t="shared" si="18" ref="N422:N437">_xlfn.IFERROR(IF(ISERROR(AVERAGE(B422:M422)),"0",(AVERAGE(B422:M422))),"")</f>
        <v>89.94047619047618</v>
      </c>
      <c r="O422" s="18">
        <v>86.49110149110147</v>
      </c>
      <c r="P422" s="18">
        <v>85.78311612851087</v>
      </c>
      <c r="Q422" s="18">
        <v>86.63470991649048</v>
      </c>
    </row>
    <row r="423" spans="1:17" s="43" customFormat="1" ht="21">
      <c r="A423" s="19" t="s">
        <v>49</v>
      </c>
      <c r="B423" s="63">
        <v>88.88888888888889</v>
      </c>
      <c r="C423" s="63">
        <v>88.75</v>
      </c>
      <c r="D423" s="63">
        <v>88.75</v>
      </c>
      <c r="E423" s="63">
        <v>88.75</v>
      </c>
      <c r="F423" s="63">
        <v>91.66666666666666</v>
      </c>
      <c r="G423" s="63">
        <v>89.58333333333334</v>
      </c>
      <c r="H423" s="63">
        <v>90</v>
      </c>
      <c r="I423" s="63" t="s">
        <v>64</v>
      </c>
      <c r="J423" s="63" t="s">
        <v>64</v>
      </c>
      <c r="K423" s="63" t="s">
        <v>64</v>
      </c>
      <c r="L423" s="63" t="s">
        <v>64</v>
      </c>
      <c r="M423" s="63" t="s">
        <v>64</v>
      </c>
      <c r="N423" s="21">
        <f t="shared" si="18"/>
        <v>89.48412698412699</v>
      </c>
      <c r="O423" s="22">
        <v>86.40657273010214</v>
      </c>
      <c r="P423" s="22">
        <v>86.12167620391305</v>
      </c>
      <c r="Q423" s="22">
        <v>88.45065834659052</v>
      </c>
    </row>
    <row r="424" spans="1:17" s="43" customFormat="1" ht="21">
      <c r="A424" s="19" t="s">
        <v>50</v>
      </c>
      <c r="B424" s="63">
        <v>94.44444444444444</v>
      </c>
      <c r="C424" s="63">
        <v>92.5</v>
      </c>
      <c r="D424" s="63">
        <v>92.5</v>
      </c>
      <c r="E424" s="63">
        <v>91.25</v>
      </c>
      <c r="F424" s="63">
        <v>95</v>
      </c>
      <c r="G424" s="63">
        <v>91.66666666666666</v>
      </c>
      <c r="H424" s="63">
        <v>92.5</v>
      </c>
      <c r="I424" s="63" t="s">
        <v>64</v>
      </c>
      <c r="J424" s="63" t="s">
        <v>64</v>
      </c>
      <c r="K424" s="63" t="s">
        <v>64</v>
      </c>
      <c r="L424" s="63" t="s">
        <v>64</v>
      </c>
      <c r="M424" s="63" t="s">
        <v>64</v>
      </c>
      <c r="N424" s="21">
        <f t="shared" si="18"/>
        <v>92.83730158730158</v>
      </c>
      <c r="O424" s="22">
        <v>89.35850097614804</v>
      </c>
      <c r="P424" s="22">
        <v>87.85825742240216</v>
      </c>
      <c r="Q424" s="22">
        <v>90.05156080434779</v>
      </c>
    </row>
    <row r="425" spans="1:17" s="43" customFormat="1" ht="21">
      <c r="A425" s="19" t="s">
        <v>51</v>
      </c>
      <c r="B425" s="63">
        <v>94.44444444444444</v>
      </c>
      <c r="C425" s="63">
        <v>96.25</v>
      </c>
      <c r="D425" s="63">
        <v>92.5</v>
      </c>
      <c r="E425" s="63">
        <v>95</v>
      </c>
      <c r="F425" s="63">
        <v>95</v>
      </c>
      <c r="G425" s="63">
        <v>97.91666666666666</v>
      </c>
      <c r="H425" s="63">
        <v>95</v>
      </c>
      <c r="I425" s="63" t="s">
        <v>64</v>
      </c>
      <c r="J425" s="63" t="s">
        <v>64</v>
      </c>
      <c r="K425" s="63" t="s">
        <v>64</v>
      </c>
      <c r="L425" s="63" t="s">
        <v>64</v>
      </c>
      <c r="M425" s="63" t="s">
        <v>64</v>
      </c>
      <c r="N425" s="21">
        <f t="shared" si="18"/>
        <v>95.15873015873015</v>
      </c>
      <c r="O425" s="22">
        <v>92.01231502702092</v>
      </c>
      <c r="P425" s="22">
        <v>92.66825645115118</v>
      </c>
      <c r="Q425" s="22">
        <v>93.13751245855137</v>
      </c>
    </row>
    <row r="426" spans="1:17" s="43" customFormat="1" ht="21">
      <c r="A426" s="19" t="s">
        <v>52</v>
      </c>
      <c r="B426" s="63">
        <v>91.66666666666666</v>
      </c>
      <c r="C426" s="63">
        <v>93.75</v>
      </c>
      <c r="D426" s="63">
        <v>91.25</v>
      </c>
      <c r="E426" s="63">
        <v>95</v>
      </c>
      <c r="F426" s="63">
        <v>95</v>
      </c>
      <c r="G426" s="63">
        <v>95.83333333333334</v>
      </c>
      <c r="H426" s="63">
        <v>92.5</v>
      </c>
      <c r="I426" s="63" t="s">
        <v>64</v>
      </c>
      <c r="J426" s="63" t="s">
        <v>64</v>
      </c>
      <c r="K426" s="63" t="s">
        <v>64</v>
      </c>
      <c r="L426" s="63" t="s">
        <v>64</v>
      </c>
      <c r="M426" s="63" t="s">
        <v>64</v>
      </c>
      <c r="N426" s="21">
        <f t="shared" si="18"/>
        <v>93.57142857142857</v>
      </c>
      <c r="O426" s="22">
        <v>92.62042695866224</v>
      </c>
      <c r="P426" s="22">
        <v>90.88079044493519</v>
      </c>
      <c r="Q426" s="22">
        <v>91.92463722875749</v>
      </c>
    </row>
    <row r="427" spans="1:17" s="43" customFormat="1" ht="21">
      <c r="A427" s="19" t="s">
        <v>53</v>
      </c>
      <c r="B427" s="63">
        <v>91.66666666666666</v>
      </c>
      <c r="C427" s="63">
        <v>92.5</v>
      </c>
      <c r="D427" s="63">
        <v>92.5</v>
      </c>
      <c r="E427" s="63">
        <v>92.5</v>
      </c>
      <c r="F427" s="63">
        <v>93.33333333333333</v>
      </c>
      <c r="G427" s="63">
        <v>91.66666666666666</v>
      </c>
      <c r="H427" s="63">
        <v>90</v>
      </c>
      <c r="I427" s="63" t="s">
        <v>64</v>
      </c>
      <c r="J427" s="63" t="s">
        <v>64</v>
      </c>
      <c r="K427" s="63" t="s">
        <v>64</v>
      </c>
      <c r="L427" s="63" t="s">
        <v>64</v>
      </c>
      <c r="M427" s="63" t="s">
        <v>64</v>
      </c>
      <c r="N427" s="21">
        <f t="shared" si="18"/>
        <v>92.02380952380952</v>
      </c>
      <c r="O427" s="22">
        <v>88.75492052881759</v>
      </c>
      <c r="P427" s="22">
        <v>88.78625486355749</v>
      </c>
      <c r="Q427" s="22">
        <v>90.536549224224</v>
      </c>
    </row>
    <row r="428" spans="1:17" s="43" customFormat="1" ht="21">
      <c r="A428" s="19" t="s">
        <v>54</v>
      </c>
      <c r="B428" s="63">
        <v>91.66666666666666</v>
      </c>
      <c r="C428" s="63">
        <v>90</v>
      </c>
      <c r="D428" s="63">
        <v>95</v>
      </c>
      <c r="E428" s="63">
        <v>96.25</v>
      </c>
      <c r="F428" s="63">
        <v>95</v>
      </c>
      <c r="G428" s="63">
        <v>93.75</v>
      </c>
      <c r="H428" s="63">
        <v>95</v>
      </c>
      <c r="I428" s="63" t="s">
        <v>64</v>
      </c>
      <c r="J428" s="63" t="s">
        <v>64</v>
      </c>
      <c r="K428" s="63" t="s">
        <v>64</v>
      </c>
      <c r="L428" s="63" t="s">
        <v>64</v>
      </c>
      <c r="M428" s="63" t="s">
        <v>64</v>
      </c>
      <c r="N428" s="21">
        <f t="shared" si="18"/>
        <v>93.80952380952381</v>
      </c>
      <c r="O428" s="22">
        <v>91.26545567722036</v>
      </c>
      <c r="P428" s="22">
        <v>91.74962068876543</v>
      </c>
      <c r="Q428" s="22">
        <v>91.94319060305777</v>
      </c>
    </row>
    <row r="429" spans="1:17" s="43" customFormat="1" ht="21">
      <c r="A429" s="19" t="s">
        <v>55</v>
      </c>
      <c r="B429" s="63">
        <v>94.44444444444444</v>
      </c>
      <c r="C429" s="63">
        <v>92.5</v>
      </c>
      <c r="D429" s="63">
        <v>93.75</v>
      </c>
      <c r="E429" s="63">
        <v>97.5</v>
      </c>
      <c r="F429" s="63">
        <v>95</v>
      </c>
      <c r="G429" s="63">
        <v>95.83333333333334</v>
      </c>
      <c r="H429" s="63">
        <v>95</v>
      </c>
      <c r="I429" s="63" t="s">
        <v>64</v>
      </c>
      <c r="J429" s="63" t="s">
        <v>64</v>
      </c>
      <c r="K429" s="63" t="s">
        <v>64</v>
      </c>
      <c r="L429" s="63" t="s">
        <v>64</v>
      </c>
      <c r="M429" s="63" t="s">
        <v>64</v>
      </c>
      <c r="N429" s="21">
        <f t="shared" si="18"/>
        <v>94.86111111111111</v>
      </c>
      <c r="O429" s="22">
        <v>93.6117830970772</v>
      </c>
      <c r="P429" s="22">
        <v>91.8822755582624</v>
      </c>
      <c r="Q429" s="22">
        <v>93.51379679030295</v>
      </c>
    </row>
    <row r="430" spans="1:17" s="43" customFormat="1" ht="21">
      <c r="A430" s="19" t="s">
        <v>56</v>
      </c>
      <c r="B430" s="63">
        <v>94.44444444444444</v>
      </c>
      <c r="C430" s="63">
        <v>92.5</v>
      </c>
      <c r="D430" s="63">
        <v>93.75</v>
      </c>
      <c r="E430" s="63">
        <v>95</v>
      </c>
      <c r="F430" s="63">
        <v>95</v>
      </c>
      <c r="G430" s="63">
        <v>93.75</v>
      </c>
      <c r="H430" s="63">
        <v>92.5</v>
      </c>
      <c r="I430" s="63" t="s">
        <v>64</v>
      </c>
      <c r="J430" s="63" t="s">
        <v>64</v>
      </c>
      <c r="K430" s="63" t="s">
        <v>64</v>
      </c>
      <c r="L430" s="63" t="s">
        <v>64</v>
      </c>
      <c r="M430" s="63" t="s">
        <v>64</v>
      </c>
      <c r="N430" s="21">
        <f t="shared" si="18"/>
        <v>93.84920634920636</v>
      </c>
      <c r="O430" s="22">
        <v>92.18788020258607</v>
      </c>
      <c r="P430" s="22">
        <v>90.15185320284006</v>
      </c>
      <c r="Q430" s="22">
        <v>91.48290232107831</v>
      </c>
    </row>
    <row r="431" spans="1:17" s="43" customFormat="1" ht="21">
      <c r="A431" s="19" t="s">
        <v>57</v>
      </c>
      <c r="B431" s="63">
        <v>94.44444444444444</v>
      </c>
      <c r="C431" s="63">
        <v>92.5</v>
      </c>
      <c r="D431" s="63">
        <v>92.5</v>
      </c>
      <c r="E431" s="63">
        <v>92.5</v>
      </c>
      <c r="F431" s="63">
        <v>95</v>
      </c>
      <c r="G431" s="63">
        <v>91.66666666666666</v>
      </c>
      <c r="H431" s="63">
        <v>92.5</v>
      </c>
      <c r="I431" s="63" t="s">
        <v>64</v>
      </c>
      <c r="J431" s="63" t="s">
        <v>64</v>
      </c>
      <c r="K431" s="63" t="s">
        <v>64</v>
      </c>
      <c r="L431" s="63" t="s">
        <v>64</v>
      </c>
      <c r="M431" s="63" t="s">
        <v>64</v>
      </c>
      <c r="N431" s="21">
        <f t="shared" si="18"/>
        <v>93.01587301587301</v>
      </c>
      <c r="O431" s="22">
        <v>91.76334422657953</v>
      </c>
      <c r="P431" s="22">
        <v>90.10427529342003</v>
      </c>
      <c r="Q431" s="22">
        <v>90.90114116679581</v>
      </c>
    </row>
    <row r="432" spans="1:17" s="43" customFormat="1" ht="21">
      <c r="A432" s="19" t="s">
        <v>58</v>
      </c>
      <c r="B432" s="63">
        <v>94.44444444444444</v>
      </c>
      <c r="C432" s="63">
        <v>95</v>
      </c>
      <c r="D432" s="63">
        <v>93.75</v>
      </c>
      <c r="E432" s="63">
        <v>93.75</v>
      </c>
      <c r="F432" s="63">
        <v>95</v>
      </c>
      <c r="G432" s="63">
        <v>91.66666666666666</v>
      </c>
      <c r="H432" s="63">
        <v>92.5</v>
      </c>
      <c r="I432" s="63" t="s">
        <v>64</v>
      </c>
      <c r="J432" s="63" t="s">
        <v>64</v>
      </c>
      <c r="K432" s="63" t="s">
        <v>64</v>
      </c>
      <c r="L432" s="63" t="s">
        <v>64</v>
      </c>
      <c r="M432" s="63" t="s">
        <v>64</v>
      </c>
      <c r="N432" s="21">
        <f t="shared" si="18"/>
        <v>93.73015873015872</v>
      </c>
      <c r="O432" s="22">
        <v>92.32310853634384</v>
      </c>
      <c r="P432" s="22">
        <v>90.95592364506838</v>
      </c>
      <c r="Q432" s="22">
        <v>91.3223759689604</v>
      </c>
    </row>
    <row r="433" spans="1:17" s="43" customFormat="1" ht="21">
      <c r="A433" s="19" t="s">
        <v>59</v>
      </c>
      <c r="B433" s="63">
        <v>94.44444444444444</v>
      </c>
      <c r="C433" s="63">
        <v>95</v>
      </c>
      <c r="D433" s="63">
        <v>93.75</v>
      </c>
      <c r="E433" s="63">
        <v>95</v>
      </c>
      <c r="F433" s="63">
        <v>95</v>
      </c>
      <c r="G433" s="63">
        <v>89.58333333333334</v>
      </c>
      <c r="H433" s="63">
        <v>95</v>
      </c>
      <c r="I433" s="63" t="s">
        <v>64</v>
      </c>
      <c r="J433" s="63" t="s">
        <v>64</v>
      </c>
      <c r="K433" s="63" t="s">
        <v>64</v>
      </c>
      <c r="L433" s="63" t="s">
        <v>64</v>
      </c>
      <c r="M433" s="63" t="s">
        <v>64</v>
      </c>
      <c r="N433" s="21">
        <f t="shared" si="18"/>
        <v>93.96825396825398</v>
      </c>
      <c r="O433" s="22">
        <v>91.83453937130407</v>
      </c>
      <c r="P433" s="22">
        <v>90.6514364655812</v>
      </c>
      <c r="Q433" s="22">
        <v>91.03991639422141</v>
      </c>
    </row>
    <row r="434" spans="1:17" s="43" customFormat="1" ht="21">
      <c r="A434" s="19" t="s">
        <v>60</v>
      </c>
      <c r="B434" s="63">
        <v>91.66666666666666</v>
      </c>
      <c r="C434" s="63">
        <v>91.25</v>
      </c>
      <c r="D434" s="63">
        <v>91.25</v>
      </c>
      <c r="E434" s="63">
        <v>92.5</v>
      </c>
      <c r="F434" s="63">
        <v>95</v>
      </c>
      <c r="G434" s="63">
        <v>93.75</v>
      </c>
      <c r="H434" s="63">
        <v>92.5</v>
      </c>
      <c r="I434" s="63" t="s">
        <v>64</v>
      </c>
      <c r="J434" s="63" t="s">
        <v>64</v>
      </c>
      <c r="K434" s="63" t="s">
        <v>64</v>
      </c>
      <c r="L434" s="63" t="s">
        <v>64</v>
      </c>
      <c r="M434" s="63" t="s">
        <v>64</v>
      </c>
      <c r="N434" s="21">
        <f t="shared" si="18"/>
        <v>92.55952380952381</v>
      </c>
      <c r="O434" s="22">
        <v>89.5814057946411</v>
      </c>
      <c r="P434" s="22">
        <v>88.62083579188841</v>
      </c>
      <c r="Q434" s="22">
        <v>89.58837108890476</v>
      </c>
    </row>
    <row r="435" spans="1:17" s="43" customFormat="1" ht="21">
      <c r="A435" s="64" t="s">
        <v>61</v>
      </c>
      <c r="B435" s="65">
        <v>88.88888888888889</v>
      </c>
      <c r="C435" s="65">
        <v>82.5</v>
      </c>
      <c r="D435" s="65">
        <v>75</v>
      </c>
      <c r="E435" s="65">
        <v>75</v>
      </c>
      <c r="F435" s="65">
        <v>70</v>
      </c>
      <c r="G435" s="65">
        <v>77.08333333333334</v>
      </c>
      <c r="H435" s="65">
        <v>82.5</v>
      </c>
      <c r="I435" s="65" t="s">
        <v>64</v>
      </c>
      <c r="J435" s="65" t="s">
        <v>64</v>
      </c>
      <c r="K435" s="65" t="s">
        <v>64</v>
      </c>
      <c r="L435" s="65" t="s">
        <v>64</v>
      </c>
      <c r="M435" s="65" t="s">
        <v>64</v>
      </c>
      <c r="N435" s="25">
        <f t="shared" si="18"/>
        <v>78.71031746031747</v>
      </c>
      <c r="O435" s="66">
        <v>82.26432744815098</v>
      </c>
      <c r="P435" s="66">
        <v>84.05269042604569</v>
      </c>
      <c r="Q435" s="66">
        <v>79.48095972259871</v>
      </c>
    </row>
    <row r="436" spans="1:17" s="43" customFormat="1" ht="21">
      <c r="A436" s="67" t="s">
        <v>62</v>
      </c>
      <c r="B436" s="68">
        <v>92.65873015873015</v>
      </c>
      <c r="C436" s="68">
        <v>91.69642857142857</v>
      </c>
      <c r="D436" s="68">
        <v>91.16071428571429</v>
      </c>
      <c r="E436" s="68">
        <v>91.96428571428571</v>
      </c>
      <c r="F436" s="68">
        <v>92.5</v>
      </c>
      <c r="G436" s="68">
        <v>91.81547619047618</v>
      </c>
      <c r="H436" s="68">
        <v>91.96428571428571</v>
      </c>
      <c r="I436" s="68" t="s">
        <v>64</v>
      </c>
      <c r="J436" s="68" t="s">
        <v>64</v>
      </c>
      <c r="K436" s="68" t="s">
        <v>64</v>
      </c>
      <c r="L436" s="68" t="s">
        <v>64</v>
      </c>
      <c r="M436" s="68" t="s">
        <v>64</v>
      </c>
      <c r="N436" s="29">
        <f t="shared" si="18"/>
        <v>91.9657029478458</v>
      </c>
      <c r="O436" s="72">
        <v>90.0339772904111</v>
      </c>
      <c r="P436" s="72">
        <v>89.30480447045296</v>
      </c>
      <c r="Q436" s="72">
        <v>90.00059157392013</v>
      </c>
    </row>
    <row r="437" spans="1:17" s="43" customFormat="1" ht="21">
      <c r="A437" s="70" t="s">
        <v>63</v>
      </c>
      <c r="B437" s="71">
        <v>100</v>
      </c>
      <c r="C437" s="71">
        <v>100</v>
      </c>
      <c r="D437" s="71">
        <v>100</v>
      </c>
      <c r="E437" s="71">
        <v>100</v>
      </c>
      <c r="F437" s="71">
        <v>93.33333333333333</v>
      </c>
      <c r="G437" s="71">
        <v>100</v>
      </c>
      <c r="H437" s="71">
        <v>100</v>
      </c>
      <c r="I437" s="71" t="s">
        <v>64</v>
      </c>
      <c r="J437" s="71" t="s">
        <v>64</v>
      </c>
      <c r="K437" s="71" t="s">
        <v>64</v>
      </c>
      <c r="L437" s="71" t="s">
        <v>64</v>
      </c>
      <c r="M437" s="71" t="s">
        <v>64</v>
      </c>
      <c r="N437" s="29">
        <f t="shared" si="18"/>
        <v>99.04761904761904</v>
      </c>
      <c r="O437" s="72">
        <v>96.08585858585859</v>
      </c>
      <c r="P437" s="72">
        <v>99.07407407407408</v>
      </c>
      <c r="Q437" s="72">
        <v>99.58333333333333</v>
      </c>
    </row>
    <row r="438" spans="1:17" s="43" customFormat="1" ht="21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7"/>
      <c r="L438" s="53"/>
      <c r="M438" s="53"/>
      <c r="N438" s="53"/>
      <c r="O438" s="60"/>
      <c r="P438" s="60"/>
      <c r="Q438" s="60"/>
    </row>
    <row r="439" spans="1:17" ht="23.25">
      <c r="A439" s="39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10"/>
      <c r="O439" s="41"/>
      <c r="P439" s="41"/>
      <c r="Q439" s="11"/>
    </row>
    <row r="440" spans="1:17" ht="26.25">
      <c r="A440" s="76" t="s">
        <v>47</v>
      </c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</row>
    <row r="441" spans="1:17" ht="26.25">
      <c r="A441" s="76" t="s">
        <v>41</v>
      </c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</row>
    <row r="442" spans="1:17" ht="26.25">
      <c r="A442" s="76" t="str">
        <f>+$A$3</f>
        <v>ประจำปีงบประมาณ </v>
      </c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</row>
    <row r="443" spans="1:17" ht="23.25">
      <c r="A443" s="39"/>
      <c r="N443" s="10"/>
      <c r="O443" s="41"/>
      <c r="P443" s="41"/>
      <c r="Q443" s="11"/>
    </row>
    <row r="444" spans="1:17" s="14" customFormat="1" ht="23.25">
      <c r="A444" s="12" t="s">
        <v>2</v>
      </c>
      <c r="B444" s="13" t="s">
        <v>3</v>
      </c>
      <c r="C444" s="13" t="s">
        <v>4</v>
      </c>
      <c r="D444" s="13" t="s">
        <v>5</v>
      </c>
      <c r="E444" s="13" t="s">
        <v>6</v>
      </c>
      <c r="F444" s="13" t="s">
        <v>7</v>
      </c>
      <c r="G444" s="13" t="s">
        <v>8</v>
      </c>
      <c r="H444" s="13" t="s">
        <v>9</v>
      </c>
      <c r="I444" s="13" t="s">
        <v>10</v>
      </c>
      <c r="J444" s="13" t="s">
        <v>11</v>
      </c>
      <c r="K444" s="13" t="s">
        <v>12</v>
      </c>
      <c r="L444" s="13" t="s">
        <v>13</v>
      </c>
      <c r="M444" s="13" t="s">
        <v>14</v>
      </c>
      <c r="N444" s="13" t="str">
        <f>+$N$6</f>
        <v>ปี 2562</v>
      </c>
      <c r="O444" s="13" t="s">
        <v>15</v>
      </c>
      <c r="P444" s="13" t="s">
        <v>16</v>
      </c>
      <c r="Q444" s="13" t="s">
        <v>17</v>
      </c>
    </row>
    <row r="445" spans="1:17" s="43" customFormat="1" ht="21">
      <c r="A445" s="15" t="s">
        <v>48</v>
      </c>
      <c r="B445" s="62">
        <v>88.29787234042553</v>
      </c>
      <c r="C445" s="62">
        <v>86.48648648648648</v>
      </c>
      <c r="D445" s="62">
        <v>88.19444444444444</v>
      </c>
      <c r="E445" s="62">
        <v>88.28125</v>
      </c>
      <c r="F445" s="62">
        <v>88.23529411764706</v>
      </c>
      <c r="G445" s="62">
        <v>85.86956521739131</v>
      </c>
      <c r="H445" s="62">
        <v>87.5</v>
      </c>
      <c r="I445" s="62" t="s">
        <v>64</v>
      </c>
      <c r="J445" s="62" t="s">
        <v>64</v>
      </c>
      <c r="K445" s="62" t="s">
        <v>64</v>
      </c>
      <c r="L445" s="62" t="s">
        <v>64</v>
      </c>
      <c r="M445" s="62" t="s">
        <v>64</v>
      </c>
      <c r="N445" s="17">
        <f aca="true" t="shared" si="19" ref="N445:N460">_xlfn.IFERROR(IF(ISERROR(AVERAGE(B445:M445)),"0",(AVERAGE(B445:M445))),"")</f>
        <v>87.55213037234213</v>
      </c>
      <c r="O445" s="18">
        <v>87.8618496047779</v>
      </c>
      <c r="P445" s="18">
        <v>87.07106408562485</v>
      </c>
      <c r="Q445" s="18">
        <v>79.44444444444446</v>
      </c>
    </row>
    <row r="446" spans="1:17" s="43" customFormat="1" ht="21">
      <c r="A446" s="19" t="s">
        <v>49</v>
      </c>
      <c r="B446" s="63">
        <v>86.70212765957447</v>
      </c>
      <c r="C446" s="63">
        <v>88.51351351351352</v>
      </c>
      <c r="D446" s="63">
        <v>87.5</v>
      </c>
      <c r="E446" s="63">
        <v>88.28125</v>
      </c>
      <c r="F446" s="63">
        <v>88.23529411764706</v>
      </c>
      <c r="G446" s="63">
        <v>76.08695652173914</v>
      </c>
      <c r="H446" s="63">
        <v>86.80555555555556</v>
      </c>
      <c r="I446" s="63" t="s">
        <v>64</v>
      </c>
      <c r="J446" s="63" t="s">
        <v>64</v>
      </c>
      <c r="K446" s="63" t="s">
        <v>64</v>
      </c>
      <c r="L446" s="63" t="s">
        <v>64</v>
      </c>
      <c r="M446" s="63" t="s">
        <v>64</v>
      </c>
      <c r="N446" s="21">
        <f t="shared" si="19"/>
        <v>86.01781390971853</v>
      </c>
      <c r="O446" s="22">
        <v>87.05418000020329</v>
      </c>
      <c r="P446" s="22">
        <v>86.9066807984184</v>
      </c>
      <c r="Q446" s="22">
        <v>81.1111111111111</v>
      </c>
    </row>
    <row r="447" spans="1:17" s="43" customFormat="1" ht="21">
      <c r="A447" s="19" t="s">
        <v>50</v>
      </c>
      <c r="B447" s="63">
        <v>88.82978723404256</v>
      </c>
      <c r="C447" s="63">
        <v>90.54054054054053</v>
      </c>
      <c r="D447" s="63">
        <v>90.27777777777779</v>
      </c>
      <c r="E447" s="63">
        <v>91.40625</v>
      </c>
      <c r="F447" s="63">
        <v>89.70588235294117</v>
      </c>
      <c r="G447" s="63">
        <v>82.6086956521739</v>
      </c>
      <c r="H447" s="63">
        <v>90.97222222222221</v>
      </c>
      <c r="I447" s="63" t="s">
        <v>64</v>
      </c>
      <c r="J447" s="63" t="s">
        <v>64</v>
      </c>
      <c r="K447" s="63" t="s">
        <v>64</v>
      </c>
      <c r="L447" s="63" t="s">
        <v>64</v>
      </c>
      <c r="M447" s="63" t="s">
        <v>64</v>
      </c>
      <c r="N447" s="21">
        <f t="shared" si="19"/>
        <v>89.191593682814</v>
      </c>
      <c r="O447" s="22">
        <v>89.19666714826042</v>
      </c>
      <c r="P447" s="22">
        <v>88.82604267400127</v>
      </c>
      <c r="Q447" s="22">
        <v>84.72222222222221</v>
      </c>
    </row>
    <row r="448" spans="1:17" s="43" customFormat="1" ht="21">
      <c r="A448" s="19" t="s">
        <v>51</v>
      </c>
      <c r="B448" s="63">
        <v>89.8936170212766</v>
      </c>
      <c r="C448" s="63">
        <v>91.21621621621621</v>
      </c>
      <c r="D448" s="63">
        <v>90.27777777777779</v>
      </c>
      <c r="E448" s="63">
        <v>92.1875</v>
      </c>
      <c r="F448" s="63">
        <v>91.91176470588235</v>
      </c>
      <c r="G448" s="63">
        <v>90.21739130434783</v>
      </c>
      <c r="H448" s="63">
        <v>91.66666666666666</v>
      </c>
      <c r="I448" s="63" t="s">
        <v>64</v>
      </c>
      <c r="J448" s="63" t="s">
        <v>64</v>
      </c>
      <c r="K448" s="63" t="s">
        <v>64</v>
      </c>
      <c r="L448" s="63" t="s">
        <v>64</v>
      </c>
      <c r="M448" s="63" t="s">
        <v>64</v>
      </c>
      <c r="N448" s="21">
        <f t="shared" si="19"/>
        <v>91.0529905274525</v>
      </c>
      <c r="O448" s="22">
        <v>90.68750857025736</v>
      </c>
      <c r="P448" s="22">
        <v>90.28319879987191</v>
      </c>
      <c r="Q448" s="22">
        <v>91.25</v>
      </c>
    </row>
    <row r="449" spans="1:17" s="43" customFormat="1" ht="21">
      <c r="A449" s="19" t="s">
        <v>52</v>
      </c>
      <c r="B449" s="63">
        <v>90.42553191489363</v>
      </c>
      <c r="C449" s="63">
        <v>89.1891891891892</v>
      </c>
      <c r="D449" s="63">
        <v>90.97222222222221</v>
      </c>
      <c r="E449" s="63">
        <v>91.40625</v>
      </c>
      <c r="F449" s="63">
        <v>91.91176470588235</v>
      </c>
      <c r="G449" s="63">
        <v>89.13043478260869</v>
      </c>
      <c r="H449" s="63">
        <v>91.66666666666666</v>
      </c>
      <c r="I449" s="63" t="s">
        <v>64</v>
      </c>
      <c r="J449" s="63" t="s">
        <v>64</v>
      </c>
      <c r="K449" s="63" t="s">
        <v>64</v>
      </c>
      <c r="L449" s="63" t="s">
        <v>64</v>
      </c>
      <c r="M449" s="63" t="s">
        <v>64</v>
      </c>
      <c r="N449" s="21">
        <f t="shared" si="19"/>
        <v>90.6717227830661</v>
      </c>
      <c r="O449" s="22">
        <v>89.54638526040078</v>
      </c>
      <c r="P449" s="22">
        <v>89.43014605650053</v>
      </c>
      <c r="Q449" s="22">
        <v>92.6388888888889</v>
      </c>
    </row>
    <row r="450" spans="1:17" s="43" customFormat="1" ht="21">
      <c r="A450" s="19" t="s">
        <v>53</v>
      </c>
      <c r="B450" s="63">
        <v>87.2340425531915</v>
      </c>
      <c r="C450" s="63">
        <v>87.16216216216216</v>
      </c>
      <c r="D450" s="63">
        <v>86.80555555555556</v>
      </c>
      <c r="E450" s="63">
        <v>92.1875</v>
      </c>
      <c r="F450" s="63">
        <v>87.5</v>
      </c>
      <c r="G450" s="63">
        <v>78.26086956521739</v>
      </c>
      <c r="H450" s="63">
        <v>91.66666666666666</v>
      </c>
      <c r="I450" s="63" t="s">
        <v>64</v>
      </c>
      <c r="J450" s="63" t="s">
        <v>64</v>
      </c>
      <c r="K450" s="63" t="s">
        <v>64</v>
      </c>
      <c r="L450" s="63" t="s">
        <v>64</v>
      </c>
      <c r="M450" s="63" t="s">
        <v>64</v>
      </c>
      <c r="N450" s="21">
        <f t="shared" si="19"/>
        <v>87.2595423575419</v>
      </c>
      <c r="O450" s="22">
        <v>88.64830813482104</v>
      </c>
      <c r="P450" s="22">
        <v>87.43823213847078</v>
      </c>
      <c r="Q450" s="22">
        <v>88.05555555555554</v>
      </c>
    </row>
    <row r="451" spans="1:17" s="43" customFormat="1" ht="21">
      <c r="A451" s="19" t="s">
        <v>54</v>
      </c>
      <c r="B451" s="63">
        <v>89.8936170212766</v>
      </c>
      <c r="C451" s="63">
        <v>90.54054054054053</v>
      </c>
      <c r="D451" s="63">
        <v>88.88888888888889</v>
      </c>
      <c r="E451" s="63">
        <v>93.75</v>
      </c>
      <c r="F451" s="63">
        <v>91.17647058823529</v>
      </c>
      <c r="G451" s="63">
        <v>83.69565217391305</v>
      </c>
      <c r="H451" s="63">
        <v>90.27777777777779</v>
      </c>
      <c r="I451" s="63" t="s">
        <v>64</v>
      </c>
      <c r="J451" s="63" t="s">
        <v>64</v>
      </c>
      <c r="K451" s="63" t="s">
        <v>64</v>
      </c>
      <c r="L451" s="63" t="s">
        <v>64</v>
      </c>
      <c r="M451" s="63" t="s">
        <v>64</v>
      </c>
      <c r="N451" s="21">
        <f t="shared" si="19"/>
        <v>89.74613528437602</v>
      </c>
      <c r="O451" s="22">
        <v>89.96725579784355</v>
      </c>
      <c r="P451" s="22">
        <v>89.9886568987285</v>
      </c>
      <c r="Q451" s="22">
        <v>89.30555555555556</v>
      </c>
    </row>
    <row r="452" spans="1:17" s="43" customFormat="1" ht="21">
      <c r="A452" s="19" t="s">
        <v>55</v>
      </c>
      <c r="B452" s="63">
        <v>91.48936170212765</v>
      </c>
      <c r="C452" s="63">
        <v>92.56756756756756</v>
      </c>
      <c r="D452" s="63">
        <v>90.97222222222221</v>
      </c>
      <c r="E452" s="63">
        <v>92.96875</v>
      </c>
      <c r="F452" s="63">
        <v>91.91176470588235</v>
      </c>
      <c r="G452" s="63">
        <v>89.13043478260869</v>
      </c>
      <c r="H452" s="63">
        <v>89.58333333333334</v>
      </c>
      <c r="I452" s="63" t="s">
        <v>64</v>
      </c>
      <c r="J452" s="63" t="s">
        <v>64</v>
      </c>
      <c r="K452" s="63" t="s">
        <v>64</v>
      </c>
      <c r="L452" s="63" t="s">
        <v>64</v>
      </c>
      <c r="M452" s="63" t="s">
        <v>64</v>
      </c>
      <c r="N452" s="21">
        <f t="shared" si="19"/>
        <v>91.23191918767739</v>
      </c>
      <c r="O452" s="22">
        <v>90.8230885522612</v>
      </c>
      <c r="P452" s="22">
        <v>91.45674254234946</v>
      </c>
      <c r="Q452" s="22">
        <v>90</v>
      </c>
    </row>
    <row r="453" spans="1:17" s="43" customFormat="1" ht="21">
      <c r="A453" s="19" t="s">
        <v>56</v>
      </c>
      <c r="B453" s="63">
        <v>90.42553191489363</v>
      </c>
      <c r="C453" s="63">
        <v>91.21621621621621</v>
      </c>
      <c r="D453" s="63">
        <v>90.27777777777779</v>
      </c>
      <c r="E453" s="63">
        <v>93.75</v>
      </c>
      <c r="F453" s="63">
        <v>94.11764705882352</v>
      </c>
      <c r="G453" s="63">
        <v>90.21739130434783</v>
      </c>
      <c r="H453" s="63">
        <v>90.97222222222221</v>
      </c>
      <c r="I453" s="63" t="s">
        <v>64</v>
      </c>
      <c r="J453" s="63" t="s">
        <v>64</v>
      </c>
      <c r="K453" s="63" t="s">
        <v>64</v>
      </c>
      <c r="L453" s="63" t="s">
        <v>64</v>
      </c>
      <c r="M453" s="63" t="s">
        <v>64</v>
      </c>
      <c r="N453" s="21">
        <f t="shared" si="19"/>
        <v>91.56811235632588</v>
      </c>
      <c r="O453" s="22">
        <v>90.64981912000606</v>
      </c>
      <c r="P453" s="22">
        <v>89.9458415657461</v>
      </c>
      <c r="Q453" s="22">
        <v>87.63888888888887</v>
      </c>
    </row>
    <row r="454" spans="1:17" s="43" customFormat="1" ht="21">
      <c r="A454" s="19" t="s">
        <v>57</v>
      </c>
      <c r="B454" s="63">
        <v>90.95744680851064</v>
      </c>
      <c r="C454" s="63">
        <v>90.54054054054053</v>
      </c>
      <c r="D454" s="63">
        <v>89.58333333333334</v>
      </c>
      <c r="E454" s="63">
        <v>91.40625</v>
      </c>
      <c r="F454" s="63">
        <v>90.44117647058823</v>
      </c>
      <c r="G454" s="63">
        <v>79.34782608695652</v>
      </c>
      <c r="H454" s="63">
        <v>90.27777777777779</v>
      </c>
      <c r="I454" s="63" t="s">
        <v>64</v>
      </c>
      <c r="J454" s="63" t="s">
        <v>64</v>
      </c>
      <c r="K454" s="63" t="s">
        <v>64</v>
      </c>
      <c r="L454" s="63" t="s">
        <v>64</v>
      </c>
      <c r="M454" s="63" t="s">
        <v>64</v>
      </c>
      <c r="N454" s="21">
        <f t="shared" si="19"/>
        <v>88.93633585967245</v>
      </c>
      <c r="O454" s="22">
        <v>89.64946148266306</v>
      </c>
      <c r="P454" s="22">
        <v>89.04920777727794</v>
      </c>
      <c r="Q454" s="22">
        <v>88.47222222222221</v>
      </c>
    </row>
    <row r="455" spans="1:17" s="43" customFormat="1" ht="21">
      <c r="A455" s="19" t="s">
        <v>58</v>
      </c>
      <c r="B455" s="63">
        <v>90.42553191489363</v>
      </c>
      <c r="C455" s="63">
        <v>91.8918918918919</v>
      </c>
      <c r="D455" s="63">
        <v>88.88888888888889</v>
      </c>
      <c r="E455" s="63">
        <v>91.40625</v>
      </c>
      <c r="F455" s="63">
        <v>91.17647058823529</v>
      </c>
      <c r="G455" s="63">
        <v>80.43478260869566</v>
      </c>
      <c r="H455" s="63">
        <v>91.66666666666666</v>
      </c>
      <c r="I455" s="63" t="s">
        <v>64</v>
      </c>
      <c r="J455" s="63" t="s">
        <v>64</v>
      </c>
      <c r="K455" s="63" t="s">
        <v>64</v>
      </c>
      <c r="L455" s="63" t="s">
        <v>64</v>
      </c>
      <c r="M455" s="63" t="s">
        <v>64</v>
      </c>
      <c r="N455" s="21">
        <f t="shared" si="19"/>
        <v>89.41292607989601</v>
      </c>
      <c r="O455" s="22">
        <v>90.75403380215118</v>
      </c>
      <c r="P455" s="22">
        <v>90.12571965954965</v>
      </c>
      <c r="Q455" s="22">
        <v>87.08333333333336</v>
      </c>
    </row>
    <row r="456" spans="1:17" s="43" customFormat="1" ht="21">
      <c r="A456" s="19" t="s">
        <v>59</v>
      </c>
      <c r="B456" s="63">
        <v>90.42553191489363</v>
      </c>
      <c r="C456" s="63">
        <v>91.21621621621621</v>
      </c>
      <c r="D456" s="63">
        <v>90.27777777777779</v>
      </c>
      <c r="E456" s="63">
        <v>93.75</v>
      </c>
      <c r="F456" s="63">
        <v>92.64705882352942</v>
      </c>
      <c r="G456" s="63">
        <v>79.34782608695652</v>
      </c>
      <c r="H456" s="63">
        <v>91.66666666666666</v>
      </c>
      <c r="I456" s="63" t="s">
        <v>64</v>
      </c>
      <c r="J456" s="63" t="s">
        <v>64</v>
      </c>
      <c r="K456" s="63" t="s">
        <v>64</v>
      </c>
      <c r="L456" s="63" t="s">
        <v>64</v>
      </c>
      <c r="M456" s="63" t="s">
        <v>64</v>
      </c>
      <c r="N456" s="21">
        <f t="shared" si="19"/>
        <v>89.90443964086288</v>
      </c>
      <c r="O456" s="22">
        <v>90.6802043538513</v>
      </c>
      <c r="P456" s="22">
        <v>90.68093837193747</v>
      </c>
      <c r="Q456" s="22">
        <v>88.33333333333331</v>
      </c>
    </row>
    <row r="457" spans="1:17" s="43" customFormat="1" ht="21">
      <c r="A457" s="19" t="s">
        <v>60</v>
      </c>
      <c r="B457" s="63">
        <v>87.7659574468085</v>
      </c>
      <c r="C457" s="63">
        <v>87.16216216216216</v>
      </c>
      <c r="D457" s="63">
        <v>88.19444444444444</v>
      </c>
      <c r="E457" s="63">
        <v>90.625</v>
      </c>
      <c r="F457" s="63">
        <v>86.02941176470588</v>
      </c>
      <c r="G457" s="63">
        <v>78.26086956521739</v>
      </c>
      <c r="H457" s="63">
        <v>88.88888888888889</v>
      </c>
      <c r="I457" s="63" t="s">
        <v>64</v>
      </c>
      <c r="J457" s="63" t="s">
        <v>64</v>
      </c>
      <c r="K457" s="63" t="s">
        <v>64</v>
      </c>
      <c r="L457" s="63" t="s">
        <v>64</v>
      </c>
      <c r="M457" s="63" t="s">
        <v>64</v>
      </c>
      <c r="N457" s="21">
        <f t="shared" si="19"/>
        <v>86.70381918174675</v>
      </c>
      <c r="O457" s="22">
        <v>87.80467062869359</v>
      </c>
      <c r="P457" s="22">
        <v>87.81028409358196</v>
      </c>
      <c r="Q457" s="22">
        <v>80.13888888888889</v>
      </c>
    </row>
    <row r="458" spans="1:17" s="43" customFormat="1" ht="21">
      <c r="A458" s="64" t="s">
        <v>61</v>
      </c>
      <c r="B458" s="65">
        <v>84.04255319148936</v>
      </c>
      <c r="C458" s="65">
        <v>79.72972972972973</v>
      </c>
      <c r="D458" s="65">
        <v>84.72222222222221</v>
      </c>
      <c r="E458" s="65">
        <v>84.375</v>
      </c>
      <c r="F458" s="65">
        <v>81.61764705882352</v>
      </c>
      <c r="G458" s="65">
        <v>72.82608695652173</v>
      </c>
      <c r="H458" s="65">
        <v>86.11111111111111</v>
      </c>
      <c r="I458" s="65" t="s">
        <v>64</v>
      </c>
      <c r="J458" s="65" t="s">
        <v>64</v>
      </c>
      <c r="K458" s="65" t="s">
        <v>64</v>
      </c>
      <c r="L458" s="65" t="s">
        <v>64</v>
      </c>
      <c r="M458" s="65" t="s">
        <v>64</v>
      </c>
      <c r="N458" s="25">
        <f t="shared" si="19"/>
        <v>81.91776432427109</v>
      </c>
      <c r="O458" s="66">
        <v>82.94663048397483</v>
      </c>
      <c r="P458" s="66">
        <v>80.04547075802883</v>
      </c>
      <c r="Q458" s="66">
        <v>72.5</v>
      </c>
    </row>
    <row r="459" spans="1:17" s="43" customFormat="1" ht="21">
      <c r="A459" s="67" t="s">
        <v>62</v>
      </c>
      <c r="B459" s="68">
        <v>89.05775075987842</v>
      </c>
      <c r="C459" s="68">
        <v>89.14092664092664</v>
      </c>
      <c r="D459" s="68">
        <v>88.98809523809523</v>
      </c>
      <c r="E459" s="68">
        <v>91.12723214285714</v>
      </c>
      <c r="F459" s="68">
        <v>89.75840336134452</v>
      </c>
      <c r="G459" s="68">
        <v>82.53105590062113</v>
      </c>
      <c r="H459" s="68">
        <v>89.98015873015872</v>
      </c>
      <c r="I459" s="68" t="s">
        <v>64</v>
      </c>
      <c r="J459" s="68" t="s">
        <v>64</v>
      </c>
      <c r="K459" s="68" t="s">
        <v>64</v>
      </c>
      <c r="L459" s="68" t="s">
        <v>64</v>
      </c>
      <c r="M459" s="68" t="s">
        <v>64</v>
      </c>
      <c r="N459" s="29">
        <f t="shared" si="19"/>
        <v>88.65480325341166</v>
      </c>
      <c r="O459" s="72">
        <v>89.01929021001182</v>
      </c>
      <c r="P459" s="72">
        <v>88.50415901572053</v>
      </c>
      <c r="Q459" s="72">
        <v>85.76388888888887</v>
      </c>
    </row>
    <row r="460" spans="1:17" s="43" customFormat="1" ht="21">
      <c r="A460" s="70" t="s">
        <v>63</v>
      </c>
      <c r="B460" s="75">
        <v>95.74468085106383</v>
      </c>
      <c r="C460" s="75">
        <v>97.29729729729729</v>
      </c>
      <c r="D460" s="75">
        <v>100</v>
      </c>
      <c r="E460" s="75">
        <v>100</v>
      </c>
      <c r="F460" s="75">
        <v>97.05882352941177</v>
      </c>
      <c r="G460" s="75">
        <v>100</v>
      </c>
      <c r="H460" s="75">
        <v>97.22222222222223</v>
      </c>
      <c r="I460" s="75" t="s">
        <v>64</v>
      </c>
      <c r="J460" s="75" t="s">
        <v>64</v>
      </c>
      <c r="K460" s="75" t="s">
        <v>64</v>
      </c>
      <c r="L460" s="75" t="s">
        <v>64</v>
      </c>
      <c r="M460" s="75" t="s">
        <v>64</v>
      </c>
      <c r="N460" s="29">
        <f t="shared" si="19"/>
        <v>98.18900341428503</v>
      </c>
      <c r="O460" s="72">
        <v>97.56320256320255</v>
      </c>
      <c r="P460" s="72">
        <v>98.3772173723154</v>
      </c>
      <c r="Q460" s="72">
        <v>98.88888888888887</v>
      </c>
    </row>
    <row r="461" spans="1:17" s="43" customFormat="1" ht="21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7"/>
      <c r="L461" s="53"/>
      <c r="M461" s="53"/>
      <c r="N461" s="53"/>
      <c r="O461" s="60"/>
      <c r="P461" s="60"/>
      <c r="Q461" s="60"/>
    </row>
    <row r="462" spans="1:17" ht="23.25">
      <c r="A462" s="39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10"/>
      <c r="O462" s="41"/>
      <c r="P462" s="41"/>
      <c r="Q462" s="11"/>
    </row>
    <row r="463" spans="1:17" ht="26.25">
      <c r="A463" s="76" t="s">
        <v>47</v>
      </c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</row>
    <row r="464" spans="1:17" ht="26.25">
      <c r="A464" s="76" t="s">
        <v>42</v>
      </c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</row>
    <row r="465" spans="1:17" ht="26.25">
      <c r="A465" s="76" t="str">
        <f>+$A$3</f>
        <v>ประจำปีงบประมาณ </v>
      </c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</row>
    <row r="466" spans="1:17" ht="23.25">
      <c r="A466" s="39"/>
      <c r="N466" s="10"/>
      <c r="O466" s="41"/>
      <c r="P466" s="41"/>
      <c r="Q466" s="11"/>
    </row>
    <row r="467" spans="1:17" s="14" customFormat="1" ht="23.25">
      <c r="A467" s="12" t="s">
        <v>2</v>
      </c>
      <c r="B467" s="13" t="s">
        <v>3</v>
      </c>
      <c r="C467" s="13" t="s">
        <v>4</v>
      </c>
      <c r="D467" s="13" t="s">
        <v>5</v>
      </c>
      <c r="E467" s="13" t="s">
        <v>6</v>
      </c>
      <c r="F467" s="13" t="s">
        <v>7</v>
      </c>
      <c r="G467" s="13" t="s">
        <v>8</v>
      </c>
      <c r="H467" s="13" t="s">
        <v>9</v>
      </c>
      <c r="I467" s="13" t="s">
        <v>10</v>
      </c>
      <c r="J467" s="13" t="s">
        <v>11</v>
      </c>
      <c r="K467" s="13" t="s">
        <v>12</v>
      </c>
      <c r="L467" s="13" t="s">
        <v>13</v>
      </c>
      <c r="M467" s="13" t="s">
        <v>14</v>
      </c>
      <c r="N467" s="13" t="str">
        <f>+$N$6</f>
        <v>ปี 2562</v>
      </c>
      <c r="O467" s="13" t="s">
        <v>15</v>
      </c>
      <c r="P467" s="13" t="s">
        <v>16</v>
      </c>
      <c r="Q467" s="13" t="s">
        <v>17</v>
      </c>
    </row>
    <row r="468" spans="1:17" s="43" customFormat="1" ht="21">
      <c r="A468" s="15" t="s">
        <v>48</v>
      </c>
      <c r="B468" s="62">
        <v>88.5</v>
      </c>
      <c r="C468" s="62">
        <v>91.20879120879121</v>
      </c>
      <c r="D468" s="62">
        <v>88.88888888888889</v>
      </c>
      <c r="E468" s="62">
        <v>87.1875</v>
      </c>
      <c r="F468" s="62">
        <v>87.3529411764706</v>
      </c>
      <c r="G468" s="62">
        <v>90.97222222222221</v>
      </c>
      <c r="H468" s="62">
        <v>89.35185185185185</v>
      </c>
      <c r="I468" s="62" t="s">
        <v>64</v>
      </c>
      <c r="J468" s="62" t="s">
        <v>64</v>
      </c>
      <c r="K468" s="62" t="s">
        <v>64</v>
      </c>
      <c r="L468" s="62" t="s">
        <v>64</v>
      </c>
      <c r="M468" s="62" t="s">
        <v>64</v>
      </c>
      <c r="N468" s="17">
        <f aca="true" t="shared" si="20" ref="N468:N483">_xlfn.IFERROR(IF(ISERROR(AVERAGE(B468:M468)),"0",(AVERAGE(B468:M468))),"")</f>
        <v>89.06602790688926</v>
      </c>
      <c r="O468" s="18">
        <v>89.72573960706892</v>
      </c>
      <c r="P468" s="18">
        <v>89.56617141681737</v>
      </c>
      <c r="Q468" s="18">
        <v>87.22953681941273</v>
      </c>
    </row>
    <row r="469" spans="1:17" s="43" customFormat="1" ht="21">
      <c r="A469" s="19" t="s">
        <v>49</v>
      </c>
      <c r="B469" s="63">
        <v>89</v>
      </c>
      <c r="C469" s="63">
        <v>91.20879120879121</v>
      </c>
      <c r="D469" s="63">
        <v>87.6984126984127</v>
      </c>
      <c r="E469" s="63">
        <v>88.4375</v>
      </c>
      <c r="F469" s="63">
        <v>86.1764705882353</v>
      </c>
      <c r="G469" s="63">
        <v>90.27777777777779</v>
      </c>
      <c r="H469" s="63">
        <v>90.27777777777779</v>
      </c>
      <c r="I469" s="63" t="s">
        <v>64</v>
      </c>
      <c r="J469" s="63" t="s">
        <v>64</v>
      </c>
      <c r="K469" s="63" t="s">
        <v>64</v>
      </c>
      <c r="L469" s="63" t="s">
        <v>64</v>
      </c>
      <c r="M469" s="63" t="s">
        <v>64</v>
      </c>
      <c r="N469" s="21">
        <f t="shared" si="20"/>
        <v>89.0109614358564</v>
      </c>
      <c r="O469" s="22">
        <v>89.38839833344618</v>
      </c>
      <c r="P469" s="22">
        <v>89.63143224983645</v>
      </c>
      <c r="Q469" s="22">
        <v>86.92641231998242</v>
      </c>
    </row>
    <row r="470" spans="1:17" s="43" customFormat="1" ht="21">
      <c r="A470" s="19" t="s">
        <v>50</v>
      </c>
      <c r="B470" s="63">
        <v>91.5</v>
      </c>
      <c r="C470" s="63">
        <v>92.3076923076923</v>
      </c>
      <c r="D470" s="63">
        <v>91.66666666666666</v>
      </c>
      <c r="E470" s="63">
        <v>91.25</v>
      </c>
      <c r="F470" s="63">
        <v>91.17647058823529</v>
      </c>
      <c r="G470" s="63">
        <v>93.05555555555556</v>
      </c>
      <c r="H470" s="63">
        <v>92.5925925925926</v>
      </c>
      <c r="I470" s="63" t="s">
        <v>64</v>
      </c>
      <c r="J470" s="63" t="s">
        <v>64</v>
      </c>
      <c r="K470" s="63" t="s">
        <v>64</v>
      </c>
      <c r="L470" s="63" t="s">
        <v>64</v>
      </c>
      <c r="M470" s="63" t="s">
        <v>64</v>
      </c>
      <c r="N470" s="21">
        <f t="shared" si="20"/>
        <v>91.93556824439179</v>
      </c>
      <c r="O470" s="22">
        <v>92.08615713858728</v>
      </c>
      <c r="P470" s="22">
        <v>91.45379100752018</v>
      </c>
      <c r="Q470" s="22">
        <v>89.78261201586497</v>
      </c>
    </row>
    <row r="471" spans="1:17" s="43" customFormat="1" ht="21">
      <c r="A471" s="19" t="s">
        <v>51</v>
      </c>
      <c r="B471" s="63">
        <v>92.75</v>
      </c>
      <c r="C471" s="63">
        <v>93.68131868131869</v>
      </c>
      <c r="D471" s="63">
        <v>93.25396825396825</v>
      </c>
      <c r="E471" s="63">
        <v>92.8125</v>
      </c>
      <c r="F471" s="63">
        <v>92.05882352941175</v>
      </c>
      <c r="G471" s="63">
        <v>93.75</v>
      </c>
      <c r="H471" s="63">
        <v>93.51851851851852</v>
      </c>
      <c r="I471" s="63" t="s">
        <v>64</v>
      </c>
      <c r="J471" s="63" t="s">
        <v>64</v>
      </c>
      <c r="K471" s="63" t="s">
        <v>64</v>
      </c>
      <c r="L471" s="63" t="s">
        <v>64</v>
      </c>
      <c r="M471" s="63" t="s">
        <v>64</v>
      </c>
      <c r="N471" s="21">
        <f t="shared" si="20"/>
        <v>93.11787556903103</v>
      </c>
      <c r="O471" s="22">
        <v>93.64154867529653</v>
      </c>
      <c r="P471" s="22">
        <v>93.07390085149432</v>
      </c>
      <c r="Q471" s="22">
        <v>91.55175544290539</v>
      </c>
    </row>
    <row r="472" spans="1:17" s="43" customFormat="1" ht="21">
      <c r="A472" s="19" t="s">
        <v>52</v>
      </c>
      <c r="B472" s="63">
        <v>91.75</v>
      </c>
      <c r="C472" s="63">
        <v>93.95604395604396</v>
      </c>
      <c r="D472" s="63">
        <v>92.46031746031747</v>
      </c>
      <c r="E472" s="63">
        <v>91.875</v>
      </c>
      <c r="F472" s="63">
        <v>92.64705882352942</v>
      </c>
      <c r="G472" s="63">
        <v>94.79166666666666</v>
      </c>
      <c r="H472" s="63">
        <v>93.51851851851852</v>
      </c>
      <c r="I472" s="63" t="s">
        <v>64</v>
      </c>
      <c r="J472" s="63" t="s">
        <v>64</v>
      </c>
      <c r="K472" s="63" t="s">
        <v>64</v>
      </c>
      <c r="L472" s="63" t="s">
        <v>64</v>
      </c>
      <c r="M472" s="63" t="s">
        <v>64</v>
      </c>
      <c r="N472" s="21">
        <f t="shared" si="20"/>
        <v>92.99980077501085</v>
      </c>
      <c r="O472" s="22">
        <v>93.22088933951055</v>
      </c>
      <c r="P472" s="22">
        <v>92.17674717424556</v>
      </c>
      <c r="Q472" s="22">
        <v>90.97228697658448</v>
      </c>
    </row>
    <row r="473" spans="1:17" s="43" customFormat="1" ht="21">
      <c r="A473" s="19" t="s">
        <v>53</v>
      </c>
      <c r="B473" s="63">
        <v>90</v>
      </c>
      <c r="C473" s="63">
        <v>93.4065934065934</v>
      </c>
      <c r="D473" s="63">
        <v>91.66666666666666</v>
      </c>
      <c r="E473" s="63">
        <v>92.1875</v>
      </c>
      <c r="F473" s="63">
        <v>90.29411764705883</v>
      </c>
      <c r="G473" s="63">
        <v>93.05555555555556</v>
      </c>
      <c r="H473" s="63">
        <v>92.5925925925926</v>
      </c>
      <c r="I473" s="63" t="s">
        <v>64</v>
      </c>
      <c r="J473" s="63" t="s">
        <v>64</v>
      </c>
      <c r="K473" s="63" t="s">
        <v>64</v>
      </c>
      <c r="L473" s="63" t="s">
        <v>64</v>
      </c>
      <c r="M473" s="63" t="s">
        <v>64</v>
      </c>
      <c r="N473" s="21">
        <f t="shared" si="20"/>
        <v>91.88614655263815</v>
      </c>
      <c r="O473" s="22">
        <v>92.02459966238833</v>
      </c>
      <c r="P473" s="22">
        <v>90.85549679383739</v>
      </c>
      <c r="Q473" s="22">
        <v>89.71896851244827</v>
      </c>
    </row>
    <row r="474" spans="1:17" s="43" customFormat="1" ht="21">
      <c r="A474" s="19" t="s">
        <v>54</v>
      </c>
      <c r="B474" s="63">
        <v>92.5</v>
      </c>
      <c r="C474" s="63">
        <v>93.95604395604396</v>
      </c>
      <c r="D474" s="63">
        <v>92.46031746031747</v>
      </c>
      <c r="E474" s="63">
        <v>92.1875</v>
      </c>
      <c r="F474" s="63">
        <v>92.3529411764706</v>
      </c>
      <c r="G474" s="63">
        <v>94.09722222222221</v>
      </c>
      <c r="H474" s="63">
        <v>93.05555555555556</v>
      </c>
      <c r="I474" s="63" t="s">
        <v>64</v>
      </c>
      <c r="J474" s="63" t="s">
        <v>64</v>
      </c>
      <c r="K474" s="63" t="s">
        <v>64</v>
      </c>
      <c r="L474" s="63" t="s">
        <v>64</v>
      </c>
      <c r="M474" s="63" t="s">
        <v>64</v>
      </c>
      <c r="N474" s="21">
        <f t="shared" si="20"/>
        <v>92.94422576722998</v>
      </c>
      <c r="O474" s="22">
        <v>93.75259156807822</v>
      </c>
      <c r="P474" s="22">
        <v>92.56521851808094</v>
      </c>
      <c r="Q474" s="22">
        <v>91.15043047596565</v>
      </c>
    </row>
    <row r="475" spans="1:17" s="43" customFormat="1" ht="21">
      <c r="A475" s="19" t="s">
        <v>55</v>
      </c>
      <c r="B475" s="63">
        <v>94.25</v>
      </c>
      <c r="C475" s="63">
        <v>94.23076923076923</v>
      </c>
      <c r="D475" s="63">
        <v>94.44444444444444</v>
      </c>
      <c r="E475" s="63">
        <v>92.8125</v>
      </c>
      <c r="F475" s="63">
        <v>93.52941176470588</v>
      </c>
      <c r="G475" s="63">
        <v>96.52777777777779</v>
      </c>
      <c r="H475" s="63">
        <v>93.51851851851852</v>
      </c>
      <c r="I475" s="63" t="s">
        <v>64</v>
      </c>
      <c r="J475" s="63" t="s">
        <v>64</v>
      </c>
      <c r="K475" s="63" t="s">
        <v>64</v>
      </c>
      <c r="L475" s="63" t="s">
        <v>64</v>
      </c>
      <c r="M475" s="63" t="s">
        <v>64</v>
      </c>
      <c r="N475" s="21">
        <f t="shared" si="20"/>
        <v>94.18763167660227</v>
      </c>
      <c r="O475" s="22">
        <v>94.55725939817478</v>
      </c>
      <c r="P475" s="22">
        <v>93.55270904806447</v>
      </c>
      <c r="Q475" s="22">
        <v>92.02947587208962</v>
      </c>
    </row>
    <row r="476" spans="1:17" s="43" customFormat="1" ht="21">
      <c r="A476" s="19" t="s">
        <v>56</v>
      </c>
      <c r="B476" s="63">
        <v>92</v>
      </c>
      <c r="C476" s="63">
        <v>93.4065934065934</v>
      </c>
      <c r="D476" s="63">
        <v>92.85714285714286</v>
      </c>
      <c r="E476" s="63">
        <v>91.25</v>
      </c>
      <c r="F476" s="63">
        <v>91.17647058823529</v>
      </c>
      <c r="G476" s="63">
        <v>94.79166666666666</v>
      </c>
      <c r="H476" s="63">
        <v>93.51851851851852</v>
      </c>
      <c r="I476" s="63" t="s">
        <v>64</v>
      </c>
      <c r="J476" s="63" t="s">
        <v>64</v>
      </c>
      <c r="K476" s="63" t="s">
        <v>64</v>
      </c>
      <c r="L476" s="63" t="s">
        <v>64</v>
      </c>
      <c r="M476" s="63" t="s">
        <v>64</v>
      </c>
      <c r="N476" s="21">
        <f t="shared" si="20"/>
        <v>92.71434171959382</v>
      </c>
      <c r="O476" s="22">
        <v>93.62097144736383</v>
      </c>
      <c r="P476" s="22">
        <v>92.75681261900962</v>
      </c>
      <c r="Q476" s="22">
        <v>91.46841683780303</v>
      </c>
    </row>
    <row r="477" spans="1:17" s="43" customFormat="1" ht="21">
      <c r="A477" s="19" t="s">
        <v>57</v>
      </c>
      <c r="B477" s="63">
        <v>90.25</v>
      </c>
      <c r="C477" s="63">
        <v>93.4065934065934</v>
      </c>
      <c r="D477" s="63">
        <v>92.85714285714286</v>
      </c>
      <c r="E477" s="63">
        <v>93.4375</v>
      </c>
      <c r="F477" s="63">
        <v>90.58823529411765</v>
      </c>
      <c r="G477" s="63">
        <v>94.09722222222221</v>
      </c>
      <c r="H477" s="63">
        <v>93.05555555555556</v>
      </c>
      <c r="I477" s="63" t="s">
        <v>64</v>
      </c>
      <c r="J477" s="63" t="s">
        <v>64</v>
      </c>
      <c r="K477" s="63" t="s">
        <v>64</v>
      </c>
      <c r="L477" s="63" t="s">
        <v>64</v>
      </c>
      <c r="M477" s="63" t="s">
        <v>64</v>
      </c>
      <c r="N477" s="21">
        <f t="shared" si="20"/>
        <v>92.52746419080452</v>
      </c>
      <c r="O477" s="22">
        <v>93.61953190202728</v>
      </c>
      <c r="P477" s="22">
        <v>92.18450440263943</v>
      </c>
      <c r="Q477" s="22">
        <v>91.11540908546554</v>
      </c>
    </row>
    <row r="478" spans="1:17" s="43" customFormat="1" ht="21">
      <c r="A478" s="19" t="s">
        <v>58</v>
      </c>
      <c r="B478" s="63">
        <v>92.75</v>
      </c>
      <c r="C478" s="63">
        <v>93.95604395604396</v>
      </c>
      <c r="D478" s="63">
        <v>92.46031746031747</v>
      </c>
      <c r="E478" s="63">
        <v>92.5</v>
      </c>
      <c r="F478" s="63">
        <v>93.52941176470588</v>
      </c>
      <c r="G478" s="63">
        <v>94.44444444444444</v>
      </c>
      <c r="H478" s="63">
        <v>91.66666666666666</v>
      </c>
      <c r="I478" s="63" t="s">
        <v>64</v>
      </c>
      <c r="J478" s="63" t="s">
        <v>64</v>
      </c>
      <c r="K478" s="63" t="s">
        <v>64</v>
      </c>
      <c r="L478" s="63" t="s">
        <v>64</v>
      </c>
      <c r="M478" s="63" t="s">
        <v>64</v>
      </c>
      <c r="N478" s="21">
        <f t="shared" si="20"/>
        <v>93.04384061316834</v>
      </c>
      <c r="O478" s="22">
        <v>93.90686728172784</v>
      </c>
      <c r="P478" s="22">
        <v>92.86464077792228</v>
      </c>
      <c r="Q478" s="22">
        <v>91.59600523819194</v>
      </c>
    </row>
    <row r="479" spans="1:17" s="43" customFormat="1" ht="21">
      <c r="A479" s="19" t="s">
        <v>59</v>
      </c>
      <c r="B479" s="63">
        <v>92.75</v>
      </c>
      <c r="C479" s="63">
        <v>93.95604395604396</v>
      </c>
      <c r="D479" s="63">
        <v>93.25396825396825</v>
      </c>
      <c r="E479" s="63">
        <v>91.5625</v>
      </c>
      <c r="F479" s="63">
        <v>92.64705882352942</v>
      </c>
      <c r="G479" s="63">
        <v>95.13888888888889</v>
      </c>
      <c r="H479" s="63">
        <v>91.66666666666666</v>
      </c>
      <c r="I479" s="63" t="s">
        <v>64</v>
      </c>
      <c r="J479" s="63" t="s">
        <v>64</v>
      </c>
      <c r="K479" s="63" t="s">
        <v>64</v>
      </c>
      <c r="L479" s="63" t="s">
        <v>64</v>
      </c>
      <c r="M479" s="63" t="s">
        <v>64</v>
      </c>
      <c r="N479" s="21">
        <f t="shared" si="20"/>
        <v>92.9964466555853</v>
      </c>
      <c r="O479" s="22">
        <v>93.87541754172378</v>
      </c>
      <c r="P479" s="22">
        <v>93.05325431628921</v>
      </c>
      <c r="Q479" s="22">
        <v>91.76795853012396</v>
      </c>
    </row>
    <row r="480" spans="1:17" s="43" customFormat="1" ht="21">
      <c r="A480" s="19" t="s">
        <v>60</v>
      </c>
      <c r="B480" s="63">
        <v>88</v>
      </c>
      <c r="C480" s="63">
        <v>91.20879120879121</v>
      </c>
      <c r="D480" s="63">
        <v>88.88888888888889</v>
      </c>
      <c r="E480" s="63">
        <v>89.6875</v>
      </c>
      <c r="F480" s="63">
        <v>87.6470588235294</v>
      </c>
      <c r="G480" s="63">
        <v>91.66666666666666</v>
      </c>
      <c r="H480" s="63">
        <v>89.81481481481481</v>
      </c>
      <c r="I480" s="63" t="s">
        <v>64</v>
      </c>
      <c r="J480" s="63" t="s">
        <v>64</v>
      </c>
      <c r="K480" s="63" t="s">
        <v>64</v>
      </c>
      <c r="L480" s="63" t="s">
        <v>64</v>
      </c>
      <c r="M480" s="63" t="s">
        <v>64</v>
      </c>
      <c r="N480" s="21">
        <f t="shared" si="20"/>
        <v>89.55910291467013</v>
      </c>
      <c r="O480" s="22">
        <v>90.06826135314549</v>
      </c>
      <c r="P480" s="22">
        <v>89.09878218724059</v>
      </c>
      <c r="Q480" s="22">
        <v>86.62381975370373</v>
      </c>
    </row>
    <row r="481" spans="1:17" s="43" customFormat="1" ht="21">
      <c r="A481" s="64" t="s">
        <v>61</v>
      </c>
      <c r="B481" s="65">
        <v>83.5</v>
      </c>
      <c r="C481" s="65">
        <v>85.71428571428571</v>
      </c>
      <c r="D481" s="65">
        <v>84.12698412698413</v>
      </c>
      <c r="E481" s="65">
        <v>85.3125</v>
      </c>
      <c r="F481" s="65">
        <v>80.88235294117648</v>
      </c>
      <c r="G481" s="65">
        <v>85.06944444444444</v>
      </c>
      <c r="H481" s="65">
        <v>84.25925925925925</v>
      </c>
      <c r="I481" s="65" t="s">
        <v>64</v>
      </c>
      <c r="J481" s="65" t="s">
        <v>64</v>
      </c>
      <c r="K481" s="65" t="s">
        <v>64</v>
      </c>
      <c r="L481" s="65" t="s">
        <v>64</v>
      </c>
      <c r="M481" s="65" t="s">
        <v>64</v>
      </c>
      <c r="N481" s="25">
        <f t="shared" si="20"/>
        <v>84.12354664087857</v>
      </c>
      <c r="O481" s="66">
        <v>84.09039904111694</v>
      </c>
      <c r="P481" s="66">
        <v>83.05275003479107</v>
      </c>
      <c r="Q481" s="66">
        <v>80.83845391586277</v>
      </c>
    </row>
    <row r="482" spans="1:17" s="43" customFormat="1" ht="21">
      <c r="A482" s="67" t="s">
        <v>62</v>
      </c>
      <c r="B482" s="68">
        <v>90.67857142857143</v>
      </c>
      <c r="C482" s="68">
        <v>92.54317111459967</v>
      </c>
      <c r="D482" s="68">
        <v>91.21315192743764</v>
      </c>
      <c r="E482" s="68">
        <v>90.89285714285714</v>
      </c>
      <c r="F482" s="68">
        <v>90.14705882352942</v>
      </c>
      <c r="G482" s="68">
        <v>92.98115079365077</v>
      </c>
      <c r="H482" s="68">
        <v>91.6005291005291</v>
      </c>
      <c r="I482" s="68" t="s">
        <v>64</v>
      </c>
      <c r="J482" s="68" t="s">
        <v>64</v>
      </c>
      <c r="K482" s="68" t="s">
        <v>64</v>
      </c>
      <c r="L482" s="68" t="s">
        <v>64</v>
      </c>
      <c r="M482" s="68" t="s">
        <v>64</v>
      </c>
      <c r="N482" s="29">
        <f t="shared" si="20"/>
        <v>91.43664147588217</v>
      </c>
      <c r="O482" s="69">
        <v>91.96990230640398</v>
      </c>
      <c r="P482" s="69">
        <v>91.13472938555635</v>
      </c>
      <c r="Q482" s="69">
        <v>89.48368155688603</v>
      </c>
    </row>
    <row r="483" spans="1:17" s="43" customFormat="1" ht="21">
      <c r="A483" s="70" t="s">
        <v>63</v>
      </c>
      <c r="B483" s="71">
        <v>99</v>
      </c>
      <c r="C483" s="71">
        <v>95.6043956043956</v>
      </c>
      <c r="D483" s="71">
        <v>95.23809523809524</v>
      </c>
      <c r="E483" s="71">
        <v>97.5</v>
      </c>
      <c r="F483" s="71">
        <v>97.6470588235294</v>
      </c>
      <c r="G483" s="71">
        <v>98.61111111111111</v>
      </c>
      <c r="H483" s="71">
        <v>96.29629629629629</v>
      </c>
      <c r="I483" s="71" t="s">
        <v>64</v>
      </c>
      <c r="J483" s="71" t="s">
        <v>64</v>
      </c>
      <c r="K483" s="71" t="s">
        <v>64</v>
      </c>
      <c r="L483" s="71" t="s">
        <v>64</v>
      </c>
      <c r="M483" s="71" t="s">
        <v>64</v>
      </c>
      <c r="N483" s="29">
        <f t="shared" si="20"/>
        <v>97.12813672477537</v>
      </c>
      <c r="O483" s="72">
        <v>97.34830473646012</v>
      </c>
      <c r="P483" s="72">
        <v>97.8666935907908</v>
      </c>
      <c r="Q483" s="72">
        <v>95.70974488046438</v>
      </c>
    </row>
    <row r="484" spans="1:17" s="43" customFormat="1" ht="21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7"/>
      <c r="L484" s="53"/>
      <c r="M484" s="53"/>
      <c r="N484" s="53"/>
      <c r="O484" s="60"/>
      <c r="P484" s="60"/>
      <c r="Q484" s="60"/>
    </row>
    <row r="485" spans="1:17" s="43" customFormat="1" ht="21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7"/>
      <c r="L485" s="53"/>
      <c r="M485" s="53"/>
      <c r="N485" s="53"/>
      <c r="O485" s="60"/>
      <c r="P485" s="60"/>
      <c r="Q485" s="60"/>
    </row>
    <row r="486" spans="1:17" ht="26.25">
      <c r="A486" s="76" t="s">
        <v>47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</row>
    <row r="487" spans="1:17" ht="26.25">
      <c r="A487" s="76" t="s">
        <v>43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</row>
    <row r="488" spans="1:17" ht="26.25">
      <c r="A488" s="76" t="str">
        <f>+$A$3</f>
        <v>ประจำปีงบประมาณ 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</row>
    <row r="489" spans="1:17" ht="23.25">
      <c r="A489" s="39"/>
      <c r="N489" s="10"/>
      <c r="O489" s="41"/>
      <c r="P489" s="41"/>
      <c r="Q489" s="11"/>
    </row>
    <row r="490" spans="1:17" s="14" customFormat="1" ht="23.25">
      <c r="A490" s="12" t="s">
        <v>2</v>
      </c>
      <c r="B490" s="13" t="s">
        <v>3</v>
      </c>
      <c r="C490" s="13" t="s">
        <v>4</v>
      </c>
      <c r="D490" s="13" t="s">
        <v>5</v>
      </c>
      <c r="E490" s="13" t="s">
        <v>6</v>
      </c>
      <c r="F490" s="13" t="s">
        <v>7</v>
      </c>
      <c r="G490" s="13" t="s">
        <v>8</v>
      </c>
      <c r="H490" s="13" t="s">
        <v>9</v>
      </c>
      <c r="I490" s="13" t="s">
        <v>10</v>
      </c>
      <c r="J490" s="13" t="s">
        <v>11</v>
      </c>
      <c r="K490" s="13" t="s">
        <v>12</v>
      </c>
      <c r="L490" s="13" t="s">
        <v>13</v>
      </c>
      <c r="M490" s="13" t="s">
        <v>14</v>
      </c>
      <c r="N490" s="13" t="str">
        <f>+$N$6</f>
        <v>ปี 2562</v>
      </c>
      <c r="O490" s="13" t="s">
        <v>15</v>
      </c>
      <c r="P490" s="13" t="s">
        <v>16</v>
      </c>
      <c r="Q490" s="13" t="s">
        <v>17</v>
      </c>
    </row>
    <row r="491" spans="1:17" s="43" customFormat="1" ht="21">
      <c r="A491" s="15" t="s">
        <v>48</v>
      </c>
      <c r="B491" s="62">
        <v>85</v>
      </c>
      <c r="C491" s="62">
        <v>88.19444444444444</v>
      </c>
      <c r="D491" s="62">
        <v>87.5</v>
      </c>
      <c r="E491" s="62">
        <v>84.375</v>
      </c>
      <c r="F491" s="62">
        <v>85.57692307692307</v>
      </c>
      <c r="G491" s="62">
        <v>88.88888888888889</v>
      </c>
      <c r="H491" s="62">
        <v>88.1578947368421</v>
      </c>
      <c r="I491" s="62" t="s">
        <v>64</v>
      </c>
      <c r="J491" s="62" t="s">
        <v>64</v>
      </c>
      <c r="K491" s="62" t="s">
        <v>64</v>
      </c>
      <c r="L491" s="62" t="s">
        <v>64</v>
      </c>
      <c r="M491" s="62" t="s">
        <v>64</v>
      </c>
      <c r="N491" s="17">
        <f aca="true" t="shared" si="21" ref="N491:N506">_xlfn.IFERROR(IF(ISERROR(AVERAGE(B491:M491)),"0",(AVERAGE(B491:M491))),"")</f>
        <v>86.81330730672836</v>
      </c>
      <c r="O491" s="18">
        <v>86.29206960543341</v>
      </c>
      <c r="P491" s="18">
        <v>86.88544008075257</v>
      </c>
      <c r="Q491" s="18">
        <v>85.59236684424646</v>
      </c>
    </row>
    <row r="492" spans="1:17" s="43" customFormat="1" ht="21">
      <c r="A492" s="19" t="s">
        <v>49</v>
      </c>
      <c r="B492" s="63">
        <v>85.71428571428571</v>
      </c>
      <c r="C492" s="63">
        <v>88.88888888888889</v>
      </c>
      <c r="D492" s="63">
        <v>88.19444444444444</v>
      </c>
      <c r="E492" s="63">
        <v>83.33333333333334</v>
      </c>
      <c r="F492" s="63">
        <v>84.61538461538461</v>
      </c>
      <c r="G492" s="63">
        <v>88.88888888888889</v>
      </c>
      <c r="H492" s="63">
        <v>88.81578947368422</v>
      </c>
      <c r="I492" s="63" t="s">
        <v>64</v>
      </c>
      <c r="J492" s="63" t="s">
        <v>64</v>
      </c>
      <c r="K492" s="63" t="s">
        <v>64</v>
      </c>
      <c r="L492" s="63" t="s">
        <v>64</v>
      </c>
      <c r="M492" s="63" t="s">
        <v>64</v>
      </c>
      <c r="N492" s="21">
        <f t="shared" si="21"/>
        <v>86.92157362270144</v>
      </c>
      <c r="O492" s="22">
        <v>87.55751497949562</v>
      </c>
      <c r="P492" s="22">
        <v>88.09619094254509</v>
      </c>
      <c r="Q492" s="22">
        <v>87.29725565901292</v>
      </c>
    </row>
    <row r="493" spans="1:17" s="43" customFormat="1" ht="21">
      <c r="A493" s="19" t="s">
        <v>50</v>
      </c>
      <c r="B493" s="63">
        <v>85.71428571428571</v>
      </c>
      <c r="C493" s="63">
        <v>93.75</v>
      </c>
      <c r="D493" s="63">
        <v>90.97222222222221</v>
      </c>
      <c r="E493" s="63">
        <v>85.41666666666666</v>
      </c>
      <c r="F493" s="63">
        <v>86.53846153846155</v>
      </c>
      <c r="G493" s="63">
        <v>90.97222222222221</v>
      </c>
      <c r="H493" s="63">
        <v>88.1578947368421</v>
      </c>
      <c r="I493" s="63" t="s">
        <v>64</v>
      </c>
      <c r="J493" s="63" t="s">
        <v>64</v>
      </c>
      <c r="K493" s="63" t="s">
        <v>64</v>
      </c>
      <c r="L493" s="63" t="s">
        <v>64</v>
      </c>
      <c r="M493" s="63" t="s">
        <v>64</v>
      </c>
      <c r="N493" s="21">
        <f t="shared" si="21"/>
        <v>88.78882187152863</v>
      </c>
      <c r="O493" s="22">
        <v>88.28695252763124</v>
      </c>
      <c r="P493" s="22">
        <v>89.70226214757464</v>
      </c>
      <c r="Q493" s="22">
        <v>90.45681304669351</v>
      </c>
    </row>
    <row r="494" spans="1:17" s="43" customFormat="1" ht="21">
      <c r="A494" s="19" t="s">
        <v>51</v>
      </c>
      <c r="B494" s="63">
        <v>91.42857142857143</v>
      </c>
      <c r="C494" s="63">
        <v>96.52777777777779</v>
      </c>
      <c r="D494" s="63">
        <v>94.44444444444444</v>
      </c>
      <c r="E494" s="63">
        <v>92.70833333333334</v>
      </c>
      <c r="F494" s="63">
        <v>86.53846153846155</v>
      </c>
      <c r="G494" s="63">
        <v>95.13888888888889</v>
      </c>
      <c r="H494" s="63">
        <v>96.05263157894737</v>
      </c>
      <c r="I494" s="63" t="s">
        <v>64</v>
      </c>
      <c r="J494" s="63" t="s">
        <v>64</v>
      </c>
      <c r="K494" s="63" t="s">
        <v>64</v>
      </c>
      <c r="L494" s="63" t="s">
        <v>64</v>
      </c>
      <c r="M494" s="63" t="s">
        <v>64</v>
      </c>
      <c r="N494" s="21">
        <f t="shared" si="21"/>
        <v>93.26272985577498</v>
      </c>
      <c r="O494" s="22">
        <v>92.82812209926043</v>
      </c>
      <c r="P494" s="22">
        <v>93.77121826861408</v>
      </c>
      <c r="Q494" s="22">
        <v>92.96742271026697</v>
      </c>
    </row>
    <row r="495" spans="1:17" s="43" customFormat="1" ht="21">
      <c r="A495" s="19" t="s">
        <v>52</v>
      </c>
      <c r="B495" s="63">
        <v>90</v>
      </c>
      <c r="C495" s="63">
        <v>95.13888888888889</v>
      </c>
      <c r="D495" s="63">
        <v>93.75</v>
      </c>
      <c r="E495" s="63">
        <v>89.58333333333334</v>
      </c>
      <c r="F495" s="63">
        <v>89.42307692307693</v>
      </c>
      <c r="G495" s="63">
        <v>91.66666666666666</v>
      </c>
      <c r="H495" s="63">
        <v>91.44736842105263</v>
      </c>
      <c r="I495" s="63" t="s">
        <v>64</v>
      </c>
      <c r="J495" s="63" t="s">
        <v>64</v>
      </c>
      <c r="K495" s="63" t="s">
        <v>64</v>
      </c>
      <c r="L495" s="63" t="s">
        <v>64</v>
      </c>
      <c r="M495" s="63" t="s">
        <v>64</v>
      </c>
      <c r="N495" s="21">
        <f t="shared" si="21"/>
        <v>91.57276203328834</v>
      </c>
      <c r="O495" s="22">
        <v>90.84267851338723</v>
      </c>
      <c r="P495" s="22">
        <v>92.66676388811806</v>
      </c>
      <c r="Q495" s="22">
        <v>91.93474324565739</v>
      </c>
    </row>
    <row r="496" spans="1:17" s="43" customFormat="1" ht="21">
      <c r="A496" s="19" t="s">
        <v>53</v>
      </c>
      <c r="B496" s="63">
        <v>87.14285714285714</v>
      </c>
      <c r="C496" s="63">
        <v>94.44444444444444</v>
      </c>
      <c r="D496" s="63">
        <v>91.66666666666666</v>
      </c>
      <c r="E496" s="63">
        <v>85.41666666666666</v>
      </c>
      <c r="F496" s="63">
        <v>88.46153846153845</v>
      </c>
      <c r="G496" s="63">
        <v>91.66666666666666</v>
      </c>
      <c r="H496" s="63">
        <v>88.81578947368422</v>
      </c>
      <c r="I496" s="63" t="s">
        <v>64</v>
      </c>
      <c r="J496" s="63" t="s">
        <v>64</v>
      </c>
      <c r="K496" s="63" t="s">
        <v>64</v>
      </c>
      <c r="L496" s="63" t="s">
        <v>64</v>
      </c>
      <c r="M496" s="63" t="s">
        <v>64</v>
      </c>
      <c r="N496" s="21">
        <f t="shared" si="21"/>
        <v>89.65923278893203</v>
      </c>
      <c r="O496" s="22">
        <v>89.32183285128576</v>
      </c>
      <c r="P496" s="22">
        <v>90.29798442298443</v>
      </c>
      <c r="Q496" s="22">
        <v>89.0735693584186</v>
      </c>
    </row>
    <row r="497" spans="1:17" s="43" customFormat="1" ht="21">
      <c r="A497" s="19" t="s">
        <v>54</v>
      </c>
      <c r="B497" s="63">
        <v>88.57142857142857</v>
      </c>
      <c r="C497" s="63">
        <v>93.75</v>
      </c>
      <c r="D497" s="63">
        <v>93.05555555555556</v>
      </c>
      <c r="E497" s="63">
        <v>89.58333333333334</v>
      </c>
      <c r="F497" s="63">
        <v>90.38461538461539</v>
      </c>
      <c r="G497" s="63">
        <v>94.44444444444444</v>
      </c>
      <c r="H497" s="63">
        <v>93.42105263157895</v>
      </c>
      <c r="I497" s="63" t="s">
        <v>64</v>
      </c>
      <c r="J497" s="63" t="s">
        <v>64</v>
      </c>
      <c r="K497" s="63" t="s">
        <v>64</v>
      </c>
      <c r="L497" s="63" t="s">
        <v>64</v>
      </c>
      <c r="M497" s="63" t="s">
        <v>64</v>
      </c>
      <c r="N497" s="21">
        <f t="shared" si="21"/>
        <v>91.88720427442232</v>
      </c>
      <c r="O497" s="22">
        <v>91.71744727976879</v>
      </c>
      <c r="P497" s="22">
        <v>92.33509623092955</v>
      </c>
      <c r="Q497" s="22">
        <v>92.23832090929056</v>
      </c>
    </row>
    <row r="498" spans="1:17" s="43" customFormat="1" ht="21">
      <c r="A498" s="19" t="s">
        <v>55</v>
      </c>
      <c r="B498" s="63">
        <v>90</v>
      </c>
      <c r="C498" s="63">
        <v>95.83333333333334</v>
      </c>
      <c r="D498" s="63">
        <v>92.36111111111111</v>
      </c>
      <c r="E498" s="63">
        <v>92.70833333333334</v>
      </c>
      <c r="F498" s="63">
        <v>91.34615384615384</v>
      </c>
      <c r="G498" s="63">
        <v>95.13888888888889</v>
      </c>
      <c r="H498" s="63">
        <v>96.05263157894737</v>
      </c>
      <c r="I498" s="63" t="s">
        <v>64</v>
      </c>
      <c r="J498" s="63" t="s">
        <v>64</v>
      </c>
      <c r="K498" s="63" t="s">
        <v>64</v>
      </c>
      <c r="L498" s="63" t="s">
        <v>64</v>
      </c>
      <c r="M498" s="63" t="s">
        <v>64</v>
      </c>
      <c r="N498" s="21">
        <f t="shared" si="21"/>
        <v>93.34863601310971</v>
      </c>
      <c r="O498" s="22">
        <v>92.88852009761213</v>
      </c>
      <c r="P498" s="22">
        <v>93.53051953833204</v>
      </c>
      <c r="Q498" s="22">
        <v>93.72300740525058</v>
      </c>
    </row>
    <row r="499" spans="1:17" s="43" customFormat="1" ht="21">
      <c r="A499" s="19" t="s">
        <v>56</v>
      </c>
      <c r="B499" s="63">
        <v>90.71428571428571</v>
      </c>
      <c r="C499" s="63">
        <v>93.05555555555556</v>
      </c>
      <c r="D499" s="63">
        <v>91.66666666666666</v>
      </c>
      <c r="E499" s="63">
        <v>89.58333333333334</v>
      </c>
      <c r="F499" s="63">
        <v>91.34615384615384</v>
      </c>
      <c r="G499" s="63">
        <v>94.44444444444444</v>
      </c>
      <c r="H499" s="63">
        <v>92.76315789473685</v>
      </c>
      <c r="I499" s="63" t="s">
        <v>64</v>
      </c>
      <c r="J499" s="63" t="s">
        <v>64</v>
      </c>
      <c r="K499" s="63" t="s">
        <v>64</v>
      </c>
      <c r="L499" s="63" t="s">
        <v>64</v>
      </c>
      <c r="M499" s="63" t="s">
        <v>64</v>
      </c>
      <c r="N499" s="21">
        <f t="shared" si="21"/>
        <v>91.93908535073949</v>
      </c>
      <c r="O499" s="22">
        <v>90.80766616073328</v>
      </c>
      <c r="P499" s="22">
        <v>91.2947560734019</v>
      </c>
      <c r="Q499" s="22">
        <v>92.58073197982623</v>
      </c>
    </row>
    <row r="500" spans="1:17" s="43" customFormat="1" ht="21">
      <c r="A500" s="19" t="s">
        <v>57</v>
      </c>
      <c r="B500" s="63">
        <v>88.57142857142857</v>
      </c>
      <c r="C500" s="63">
        <v>92.36111111111111</v>
      </c>
      <c r="D500" s="63">
        <v>89.58333333333334</v>
      </c>
      <c r="E500" s="63">
        <v>88.54166666666666</v>
      </c>
      <c r="F500" s="63">
        <v>91.34615384615384</v>
      </c>
      <c r="G500" s="63">
        <v>90.27777777777779</v>
      </c>
      <c r="H500" s="63">
        <v>90.13157894736842</v>
      </c>
      <c r="I500" s="63" t="s">
        <v>64</v>
      </c>
      <c r="J500" s="63" t="s">
        <v>64</v>
      </c>
      <c r="K500" s="63" t="s">
        <v>64</v>
      </c>
      <c r="L500" s="63" t="s">
        <v>64</v>
      </c>
      <c r="M500" s="63" t="s">
        <v>64</v>
      </c>
      <c r="N500" s="21">
        <f t="shared" si="21"/>
        <v>90.11615003626282</v>
      </c>
      <c r="O500" s="22">
        <v>89.84465148376772</v>
      </c>
      <c r="P500" s="22">
        <v>90.86043730574981</v>
      </c>
      <c r="Q500" s="22">
        <v>91.68770689120352</v>
      </c>
    </row>
    <row r="501" spans="1:17" s="43" customFormat="1" ht="21">
      <c r="A501" s="19" t="s">
        <v>58</v>
      </c>
      <c r="B501" s="63">
        <v>88.57142857142857</v>
      </c>
      <c r="C501" s="63">
        <v>95.13888888888889</v>
      </c>
      <c r="D501" s="63">
        <v>91.66666666666666</v>
      </c>
      <c r="E501" s="63">
        <v>88.54166666666666</v>
      </c>
      <c r="F501" s="63">
        <v>92.3076923076923</v>
      </c>
      <c r="G501" s="63">
        <v>92.36111111111111</v>
      </c>
      <c r="H501" s="63">
        <v>92.10526315789474</v>
      </c>
      <c r="I501" s="63" t="s">
        <v>64</v>
      </c>
      <c r="J501" s="63" t="s">
        <v>64</v>
      </c>
      <c r="K501" s="63" t="s">
        <v>64</v>
      </c>
      <c r="L501" s="63" t="s">
        <v>64</v>
      </c>
      <c r="M501" s="63" t="s">
        <v>64</v>
      </c>
      <c r="N501" s="21">
        <f t="shared" si="21"/>
        <v>91.52753105290698</v>
      </c>
      <c r="O501" s="22">
        <v>91.26896853841401</v>
      </c>
      <c r="P501" s="22">
        <v>90.86679620533785</v>
      </c>
      <c r="Q501" s="22">
        <v>92.32559814377971</v>
      </c>
    </row>
    <row r="502" spans="1:17" s="43" customFormat="1" ht="21">
      <c r="A502" s="19" t="s">
        <v>59</v>
      </c>
      <c r="B502" s="63">
        <v>88.57142857142857</v>
      </c>
      <c r="C502" s="63">
        <v>93.75</v>
      </c>
      <c r="D502" s="63">
        <v>90.97222222222221</v>
      </c>
      <c r="E502" s="63">
        <v>88.54166666666666</v>
      </c>
      <c r="F502" s="63">
        <v>91.34615384615384</v>
      </c>
      <c r="G502" s="63">
        <v>91.66666666666666</v>
      </c>
      <c r="H502" s="63">
        <v>92.10526315789474</v>
      </c>
      <c r="I502" s="63" t="s">
        <v>64</v>
      </c>
      <c r="J502" s="63" t="s">
        <v>64</v>
      </c>
      <c r="K502" s="63" t="s">
        <v>64</v>
      </c>
      <c r="L502" s="63" t="s">
        <v>64</v>
      </c>
      <c r="M502" s="63" t="s">
        <v>64</v>
      </c>
      <c r="N502" s="21">
        <f t="shared" si="21"/>
        <v>90.99334301871896</v>
      </c>
      <c r="O502" s="22">
        <v>90.08330036947734</v>
      </c>
      <c r="P502" s="22">
        <v>91.7215330965331</v>
      </c>
      <c r="Q502" s="22">
        <v>92.61362556015952</v>
      </c>
    </row>
    <row r="503" spans="1:17" s="43" customFormat="1" ht="21">
      <c r="A503" s="19" t="s">
        <v>60</v>
      </c>
      <c r="B503" s="63">
        <v>87.85714285714286</v>
      </c>
      <c r="C503" s="63">
        <v>93.05555555555556</v>
      </c>
      <c r="D503" s="63">
        <v>90.27777777777779</v>
      </c>
      <c r="E503" s="63">
        <v>85.41666666666666</v>
      </c>
      <c r="F503" s="63">
        <v>88.46153846153845</v>
      </c>
      <c r="G503" s="63">
        <v>88.88888888888889</v>
      </c>
      <c r="H503" s="63">
        <v>90.13157894736842</v>
      </c>
      <c r="I503" s="63" t="s">
        <v>64</v>
      </c>
      <c r="J503" s="63" t="s">
        <v>64</v>
      </c>
      <c r="K503" s="63" t="s">
        <v>64</v>
      </c>
      <c r="L503" s="63" t="s">
        <v>64</v>
      </c>
      <c r="M503" s="63" t="s">
        <v>64</v>
      </c>
      <c r="N503" s="21">
        <f t="shared" si="21"/>
        <v>89.15559273641982</v>
      </c>
      <c r="O503" s="22">
        <v>88.06218141815101</v>
      </c>
      <c r="P503" s="22">
        <v>89.20578100526018</v>
      </c>
      <c r="Q503" s="22">
        <v>89.03832256161148</v>
      </c>
    </row>
    <row r="504" spans="1:17" s="43" customFormat="1" ht="21">
      <c r="A504" s="64" t="s">
        <v>61</v>
      </c>
      <c r="B504" s="65">
        <v>79.28571428571428</v>
      </c>
      <c r="C504" s="65">
        <v>81.94444444444444</v>
      </c>
      <c r="D504" s="65">
        <v>84.02777777777779</v>
      </c>
      <c r="E504" s="65">
        <v>81.25</v>
      </c>
      <c r="F504" s="65">
        <v>80.76923076923077</v>
      </c>
      <c r="G504" s="65">
        <v>77.08333333333334</v>
      </c>
      <c r="H504" s="65">
        <v>74.3421052631579</v>
      </c>
      <c r="I504" s="65" t="s">
        <v>64</v>
      </c>
      <c r="J504" s="65" t="s">
        <v>64</v>
      </c>
      <c r="K504" s="65" t="s">
        <v>64</v>
      </c>
      <c r="L504" s="65" t="s">
        <v>64</v>
      </c>
      <c r="M504" s="65" t="s">
        <v>64</v>
      </c>
      <c r="N504" s="25">
        <f t="shared" si="21"/>
        <v>79.81465798195121</v>
      </c>
      <c r="O504" s="66">
        <v>79.9100671860577</v>
      </c>
      <c r="P504" s="66">
        <v>82.67964558589559</v>
      </c>
      <c r="Q504" s="66">
        <v>79.57975351755277</v>
      </c>
    </row>
    <row r="505" spans="1:17" s="43" customFormat="1" ht="21">
      <c r="A505" s="67" t="s">
        <v>62</v>
      </c>
      <c r="B505" s="68">
        <v>87.65306122448979</v>
      </c>
      <c r="C505" s="68">
        <v>92.55952380952381</v>
      </c>
      <c r="D505" s="68">
        <v>90.72420634920636</v>
      </c>
      <c r="E505" s="68">
        <v>87.50000000000001</v>
      </c>
      <c r="F505" s="68">
        <v>88.46153846153845</v>
      </c>
      <c r="G505" s="68">
        <v>90.8234126984127</v>
      </c>
      <c r="H505" s="68">
        <v>90.17857142857143</v>
      </c>
      <c r="I505" s="68" t="s">
        <v>64</v>
      </c>
      <c r="J505" s="68" t="s">
        <v>64</v>
      </c>
      <c r="K505" s="68" t="s">
        <v>64</v>
      </c>
      <c r="L505" s="68" t="s">
        <v>64</v>
      </c>
      <c r="M505" s="68" t="s">
        <v>64</v>
      </c>
      <c r="N505" s="29">
        <f t="shared" si="21"/>
        <v>89.70004485310608</v>
      </c>
      <c r="O505" s="69">
        <v>89.26514093646254</v>
      </c>
      <c r="P505" s="69">
        <v>90.27960177085923</v>
      </c>
      <c r="Q505" s="69">
        <v>90.07923127378358</v>
      </c>
    </row>
    <row r="506" spans="1:17" s="43" customFormat="1" ht="21">
      <c r="A506" s="70" t="s">
        <v>63</v>
      </c>
      <c r="B506" s="71">
        <v>100</v>
      </c>
      <c r="C506" s="71">
        <v>91.66666666666667</v>
      </c>
      <c r="D506" s="71">
        <v>100</v>
      </c>
      <c r="E506" s="71">
        <v>91.66666666666667</v>
      </c>
      <c r="F506" s="71">
        <v>88.46153846153847</v>
      </c>
      <c r="G506" s="71">
        <v>94.44444444444444</v>
      </c>
      <c r="H506" s="71">
        <v>100</v>
      </c>
      <c r="I506" s="71" t="s">
        <v>64</v>
      </c>
      <c r="J506" s="71" t="s">
        <v>64</v>
      </c>
      <c r="K506" s="71" t="s">
        <v>64</v>
      </c>
      <c r="L506" s="71" t="s">
        <v>64</v>
      </c>
      <c r="M506" s="71" t="s">
        <v>64</v>
      </c>
      <c r="N506" s="29">
        <f t="shared" si="21"/>
        <v>95.17704517704519</v>
      </c>
      <c r="O506" s="72">
        <v>96.91996613058141</v>
      </c>
      <c r="P506" s="72">
        <v>96.7897866022866</v>
      </c>
      <c r="Q506" s="72">
        <v>97.28142609594222</v>
      </c>
    </row>
    <row r="507" spans="1:17" s="43" customFormat="1" ht="21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7"/>
      <c r="L507" s="53"/>
      <c r="M507" s="53"/>
      <c r="N507" s="53"/>
      <c r="O507" s="60"/>
      <c r="P507" s="60"/>
      <c r="Q507" s="60"/>
    </row>
    <row r="508" spans="1:17" ht="23.25">
      <c r="A508" s="39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10"/>
      <c r="O508" s="41"/>
      <c r="P508" s="41"/>
      <c r="Q508" s="11"/>
    </row>
    <row r="509" spans="1:17" ht="26.25">
      <c r="A509" s="76" t="s">
        <v>47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</row>
    <row r="510" spans="1:17" ht="26.25">
      <c r="A510" s="76" t="s">
        <v>44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</row>
    <row r="511" spans="1:17" ht="26.25">
      <c r="A511" s="76" t="str">
        <f>+$A$3</f>
        <v>ประจำปีงบประมาณ 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</row>
    <row r="512" spans="1:17" ht="23.25">
      <c r="A512" s="39"/>
      <c r="N512" s="10"/>
      <c r="O512" s="41"/>
      <c r="P512" s="41"/>
      <c r="Q512" s="11"/>
    </row>
    <row r="513" spans="1:17" s="14" customFormat="1" ht="23.25">
      <c r="A513" s="12" t="s">
        <v>2</v>
      </c>
      <c r="B513" s="13" t="s">
        <v>3</v>
      </c>
      <c r="C513" s="13" t="s">
        <v>4</v>
      </c>
      <c r="D513" s="13" t="s">
        <v>5</v>
      </c>
      <c r="E513" s="13" t="s">
        <v>6</v>
      </c>
      <c r="F513" s="13" t="s">
        <v>7</v>
      </c>
      <c r="G513" s="13" t="s">
        <v>8</v>
      </c>
      <c r="H513" s="13" t="s">
        <v>9</v>
      </c>
      <c r="I513" s="13" t="s">
        <v>10</v>
      </c>
      <c r="J513" s="13" t="s">
        <v>11</v>
      </c>
      <c r="K513" s="13" t="s">
        <v>12</v>
      </c>
      <c r="L513" s="13" t="s">
        <v>13</v>
      </c>
      <c r="M513" s="13" t="s">
        <v>14</v>
      </c>
      <c r="N513" s="13" t="str">
        <f>+$N$6</f>
        <v>ปี 2562</v>
      </c>
      <c r="O513" s="13" t="s">
        <v>15</v>
      </c>
      <c r="P513" s="13" t="s">
        <v>16</v>
      </c>
      <c r="Q513" s="13" t="s">
        <v>17</v>
      </c>
    </row>
    <row r="514" spans="1:17" s="43" customFormat="1" ht="21">
      <c r="A514" s="15" t="s">
        <v>48</v>
      </c>
      <c r="B514" s="62">
        <v>87.16216216216216</v>
      </c>
      <c r="C514" s="62">
        <v>83.75</v>
      </c>
      <c r="D514" s="62">
        <v>84.375</v>
      </c>
      <c r="E514" s="62">
        <v>85.625</v>
      </c>
      <c r="F514" s="62">
        <v>83.75</v>
      </c>
      <c r="G514" s="62">
        <v>84.89583333333334</v>
      </c>
      <c r="H514" s="62">
        <v>84.86842105263158</v>
      </c>
      <c r="I514" s="62" t="s">
        <v>64</v>
      </c>
      <c r="J514" s="62" t="s">
        <v>64</v>
      </c>
      <c r="K514" s="62" t="s">
        <v>64</v>
      </c>
      <c r="L514" s="62" t="s">
        <v>64</v>
      </c>
      <c r="M514" s="62" t="s">
        <v>64</v>
      </c>
      <c r="N514" s="17">
        <f aca="true" t="shared" si="22" ref="N514:N529">_xlfn.IFERROR(IF(ISERROR(AVERAGE(B514:M514)),"0",(AVERAGE(B514:M514))),"")</f>
        <v>84.91805950687531</v>
      </c>
      <c r="O514" s="18">
        <v>85.03189128648688</v>
      </c>
      <c r="P514" s="18">
        <v>85.22338651126562</v>
      </c>
      <c r="Q514" s="18">
        <v>87.57026647499272</v>
      </c>
    </row>
    <row r="515" spans="1:17" s="43" customFormat="1" ht="21">
      <c r="A515" s="19" t="s">
        <v>49</v>
      </c>
      <c r="B515" s="63">
        <v>86.48648648648648</v>
      </c>
      <c r="C515" s="63">
        <v>83.75</v>
      </c>
      <c r="D515" s="63">
        <v>85.9375</v>
      </c>
      <c r="E515" s="63">
        <v>85.625</v>
      </c>
      <c r="F515" s="63">
        <v>88.46153846153845</v>
      </c>
      <c r="G515" s="63">
        <v>87.24489795918367</v>
      </c>
      <c r="H515" s="63">
        <v>87.5</v>
      </c>
      <c r="I515" s="63" t="s">
        <v>64</v>
      </c>
      <c r="J515" s="63" t="s">
        <v>64</v>
      </c>
      <c r="K515" s="63" t="s">
        <v>64</v>
      </c>
      <c r="L515" s="63" t="s">
        <v>64</v>
      </c>
      <c r="M515" s="63" t="s">
        <v>64</v>
      </c>
      <c r="N515" s="21">
        <f t="shared" si="22"/>
        <v>86.42934612960123</v>
      </c>
      <c r="O515" s="22">
        <v>85.95901492844105</v>
      </c>
      <c r="P515" s="22">
        <v>86.27815897639549</v>
      </c>
      <c r="Q515" s="22">
        <v>88.29745117889394</v>
      </c>
    </row>
    <row r="516" spans="1:17" s="43" customFormat="1" ht="21">
      <c r="A516" s="19" t="s">
        <v>50</v>
      </c>
      <c r="B516" s="63">
        <v>89.1891891891892</v>
      </c>
      <c r="C516" s="63">
        <v>86.53846153846155</v>
      </c>
      <c r="D516" s="63">
        <v>88.28125</v>
      </c>
      <c r="E516" s="63">
        <v>87.17948717948718</v>
      </c>
      <c r="F516" s="63">
        <v>88.46153846153845</v>
      </c>
      <c r="G516" s="63">
        <v>87.24489795918367</v>
      </c>
      <c r="H516" s="63">
        <v>88.51351351351352</v>
      </c>
      <c r="I516" s="63" t="s">
        <v>64</v>
      </c>
      <c r="J516" s="63" t="s">
        <v>64</v>
      </c>
      <c r="K516" s="63" t="s">
        <v>64</v>
      </c>
      <c r="L516" s="63" t="s">
        <v>64</v>
      </c>
      <c r="M516" s="63" t="s">
        <v>64</v>
      </c>
      <c r="N516" s="21">
        <f t="shared" si="22"/>
        <v>87.91547683448195</v>
      </c>
      <c r="O516" s="22">
        <v>88.84192034425682</v>
      </c>
      <c r="P516" s="22">
        <v>88.78513238582649</v>
      </c>
      <c r="Q516" s="22">
        <v>89.39534330857259</v>
      </c>
    </row>
    <row r="517" spans="1:17" s="43" customFormat="1" ht="21">
      <c r="A517" s="19" t="s">
        <v>51</v>
      </c>
      <c r="B517" s="63">
        <v>94.5945945945946</v>
      </c>
      <c r="C517" s="63">
        <v>93.125</v>
      </c>
      <c r="D517" s="63">
        <v>92.1875</v>
      </c>
      <c r="E517" s="63">
        <v>91.875</v>
      </c>
      <c r="F517" s="63">
        <v>91.02564102564102</v>
      </c>
      <c r="G517" s="63">
        <v>95.40816326530613</v>
      </c>
      <c r="H517" s="63">
        <v>93.24324324324324</v>
      </c>
      <c r="I517" s="63" t="s">
        <v>64</v>
      </c>
      <c r="J517" s="63" t="s">
        <v>64</v>
      </c>
      <c r="K517" s="63" t="s">
        <v>64</v>
      </c>
      <c r="L517" s="63" t="s">
        <v>64</v>
      </c>
      <c r="M517" s="63" t="s">
        <v>64</v>
      </c>
      <c r="N517" s="21">
        <f t="shared" si="22"/>
        <v>93.06559173268356</v>
      </c>
      <c r="O517" s="22">
        <v>92.83790977431124</v>
      </c>
      <c r="P517" s="22">
        <v>93.38390782150292</v>
      </c>
      <c r="Q517" s="22">
        <v>93.80959922624874</v>
      </c>
    </row>
    <row r="518" spans="1:17" s="43" customFormat="1" ht="21">
      <c r="A518" s="19" t="s">
        <v>52</v>
      </c>
      <c r="B518" s="63">
        <v>91.21621621621621</v>
      </c>
      <c r="C518" s="63">
        <v>91.25</v>
      </c>
      <c r="D518" s="63">
        <v>90.32258064516128</v>
      </c>
      <c r="E518" s="63">
        <v>90</v>
      </c>
      <c r="F518" s="63">
        <v>89.74358974358975</v>
      </c>
      <c r="G518" s="63">
        <v>93.87755102040816</v>
      </c>
      <c r="H518" s="63">
        <v>90.13157894736842</v>
      </c>
      <c r="I518" s="63" t="s">
        <v>64</v>
      </c>
      <c r="J518" s="63" t="s">
        <v>64</v>
      </c>
      <c r="K518" s="63" t="s">
        <v>64</v>
      </c>
      <c r="L518" s="63" t="s">
        <v>64</v>
      </c>
      <c r="M518" s="63" t="s">
        <v>64</v>
      </c>
      <c r="N518" s="21">
        <f t="shared" si="22"/>
        <v>90.93450236753483</v>
      </c>
      <c r="O518" s="22">
        <v>90.59572979947215</v>
      </c>
      <c r="P518" s="22">
        <v>91.50866267057084</v>
      </c>
      <c r="Q518" s="22">
        <v>92.29336687284432</v>
      </c>
    </row>
    <row r="519" spans="1:17" s="43" customFormat="1" ht="21">
      <c r="A519" s="19" t="s">
        <v>53</v>
      </c>
      <c r="B519" s="63">
        <v>87.16216216216216</v>
      </c>
      <c r="C519" s="63">
        <v>89.375</v>
      </c>
      <c r="D519" s="63">
        <v>86.71875</v>
      </c>
      <c r="E519" s="63">
        <v>90</v>
      </c>
      <c r="F519" s="63">
        <v>87.82051282051282</v>
      </c>
      <c r="G519" s="63">
        <v>88.77551020408163</v>
      </c>
      <c r="H519" s="63">
        <v>89.1891891891892</v>
      </c>
      <c r="I519" s="63" t="s">
        <v>64</v>
      </c>
      <c r="J519" s="63" t="s">
        <v>64</v>
      </c>
      <c r="K519" s="63" t="s">
        <v>64</v>
      </c>
      <c r="L519" s="63" t="s">
        <v>64</v>
      </c>
      <c r="M519" s="63" t="s">
        <v>64</v>
      </c>
      <c r="N519" s="21">
        <f t="shared" si="22"/>
        <v>88.43444633942083</v>
      </c>
      <c r="O519" s="22">
        <v>88.36801029808323</v>
      </c>
      <c r="P519" s="22">
        <v>88.45115384134893</v>
      </c>
      <c r="Q519" s="22">
        <v>89.65446813247074</v>
      </c>
    </row>
    <row r="520" spans="1:17" s="43" customFormat="1" ht="21">
      <c r="A520" s="19" t="s">
        <v>54</v>
      </c>
      <c r="B520" s="63">
        <v>90.97222222222221</v>
      </c>
      <c r="C520" s="63">
        <v>91.25</v>
      </c>
      <c r="D520" s="63">
        <v>89.0625</v>
      </c>
      <c r="E520" s="63">
        <v>90</v>
      </c>
      <c r="F520" s="63">
        <v>90.625</v>
      </c>
      <c r="G520" s="63">
        <v>92.85714285714286</v>
      </c>
      <c r="H520" s="63">
        <v>90.13157894736842</v>
      </c>
      <c r="I520" s="63" t="s">
        <v>64</v>
      </c>
      <c r="J520" s="63" t="s">
        <v>64</v>
      </c>
      <c r="K520" s="63" t="s">
        <v>64</v>
      </c>
      <c r="L520" s="63" t="s">
        <v>64</v>
      </c>
      <c r="M520" s="63" t="s">
        <v>64</v>
      </c>
      <c r="N520" s="21">
        <f t="shared" si="22"/>
        <v>90.69977771810478</v>
      </c>
      <c r="O520" s="22">
        <v>91.35666349548724</v>
      </c>
      <c r="P520" s="22">
        <v>91.09181476273893</v>
      </c>
      <c r="Q520" s="22">
        <v>92.50484388301373</v>
      </c>
    </row>
    <row r="521" spans="1:17" s="43" customFormat="1" ht="21">
      <c r="A521" s="19" t="s">
        <v>55</v>
      </c>
      <c r="B521" s="63">
        <v>91.8918918918919</v>
      </c>
      <c r="C521" s="63">
        <v>95</v>
      </c>
      <c r="D521" s="63">
        <v>90.625</v>
      </c>
      <c r="E521" s="63">
        <v>91.25</v>
      </c>
      <c r="F521" s="63">
        <v>92.5</v>
      </c>
      <c r="G521" s="63">
        <v>94.38775510204081</v>
      </c>
      <c r="H521" s="63">
        <v>92.76315789473685</v>
      </c>
      <c r="I521" s="63" t="s">
        <v>64</v>
      </c>
      <c r="J521" s="63" t="s">
        <v>64</v>
      </c>
      <c r="K521" s="63" t="s">
        <v>64</v>
      </c>
      <c r="L521" s="63" t="s">
        <v>64</v>
      </c>
      <c r="M521" s="63" t="s">
        <v>64</v>
      </c>
      <c r="N521" s="21">
        <f t="shared" si="22"/>
        <v>92.63111498409566</v>
      </c>
      <c r="O521" s="22">
        <v>91.75678271147653</v>
      </c>
      <c r="P521" s="22">
        <v>93.49457055421645</v>
      </c>
      <c r="Q521" s="22">
        <v>94.05742179879508</v>
      </c>
    </row>
    <row r="522" spans="1:17" s="43" customFormat="1" ht="21">
      <c r="A522" s="19" t="s">
        <v>56</v>
      </c>
      <c r="B522" s="63">
        <v>91.21621621621621</v>
      </c>
      <c r="C522" s="63">
        <v>91.875</v>
      </c>
      <c r="D522" s="63">
        <v>91.12903225806451</v>
      </c>
      <c r="E522" s="63">
        <v>90</v>
      </c>
      <c r="F522" s="63">
        <v>90</v>
      </c>
      <c r="G522" s="63">
        <v>90.81632653061224</v>
      </c>
      <c r="H522" s="63">
        <v>90.97222222222221</v>
      </c>
      <c r="I522" s="63" t="s">
        <v>64</v>
      </c>
      <c r="J522" s="63" t="s">
        <v>64</v>
      </c>
      <c r="K522" s="63" t="s">
        <v>64</v>
      </c>
      <c r="L522" s="63" t="s">
        <v>64</v>
      </c>
      <c r="M522" s="63" t="s">
        <v>64</v>
      </c>
      <c r="N522" s="21">
        <f t="shared" si="22"/>
        <v>90.8583996038736</v>
      </c>
      <c r="O522" s="22">
        <v>90.71670108368785</v>
      </c>
      <c r="P522" s="22">
        <v>91.2063295938995</v>
      </c>
      <c r="Q522" s="22">
        <v>91.5589261369232</v>
      </c>
    </row>
    <row r="523" spans="1:17" s="43" customFormat="1" ht="21">
      <c r="A523" s="19" t="s">
        <v>57</v>
      </c>
      <c r="B523" s="63">
        <v>90.54054054054053</v>
      </c>
      <c r="C523" s="63">
        <v>91.875</v>
      </c>
      <c r="D523" s="63">
        <v>88.70967741935483</v>
      </c>
      <c r="E523" s="63">
        <v>89.375</v>
      </c>
      <c r="F523" s="63">
        <v>91.66666666666666</v>
      </c>
      <c r="G523" s="63">
        <v>91.14583333333334</v>
      </c>
      <c r="H523" s="63">
        <v>92.56756756756756</v>
      </c>
      <c r="I523" s="63" t="s">
        <v>64</v>
      </c>
      <c r="J523" s="63" t="s">
        <v>64</v>
      </c>
      <c r="K523" s="63" t="s">
        <v>64</v>
      </c>
      <c r="L523" s="63" t="s">
        <v>64</v>
      </c>
      <c r="M523" s="63" t="s">
        <v>64</v>
      </c>
      <c r="N523" s="21">
        <f t="shared" si="22"/>
        <v>90.84004078963757</v>
      </c>
      <c r="O523" s="22">
        <v>90.91092231318419</v>
      </c>
      <c r="P523" s="22">
        <v>91.49832358472064</v>
      </c>
      <c r="Q523" s="22">
        <v>91.25372311686685</v>
      </c>
    </row>
    <row r="524" spans="1:17" s="43" customFormat="1" ht="21">
      <c r="A524" s="19" t="s">
        <v>58</v>
      </c>
      <c r="B524" s="63">
        <v>91.21621621621621</v>
      </c>
      <c r="C524" s="63">
        <v>89.1025641025641</v>
      </c>
      <c r="D524" s="63">
        <v>89.51612903225806</v>
      </c>
      <c r="E524" s="63">
        <v>89.375</v>
      </c>
      <c r="F524" s="63">
        <v>90.38461538461539</v>
      </c>
      <c r="G524" s="63">
        <v>90.81632653061224</v>
      </c>
      <c r="H524" s="63">
        <v>91.8918918918919</v>
      </c>
      <c r="I524" s="63" t="s">
        <v>64</v>
      </c>
      <c r="J524" s="63" t="s">
        <v>64</v>
      </c>
      <c r="K524" s="63" t="s">
        <v>64</v>
      </c>
      <c r="L524" s="63" t="s">
        <v>64</v>
      </c>
      <c r="M524" s="63" t="s">
        <v>64</v>
      </c>
      <c r="N524" s="21">
        <f t="shared" si="22"/>
        <v>90.32896330830827</v>
      </c>
      <c r="O524" s="22">
        <v>91.22992633929606</v>
      </c>
      <c r="P524" s="22">
        <v>91.8199602020254</v>
      </c>
      <c r="Q524" s="22">
        <v>91.24355509976868</v>
      </c>
    </row>
    <row r="525" spans="1:17" s="43" customFormat="1" ht="21">
      <c r="A525" s="19" t="s">
        <v>59</v>
      </c>
      <c r="B525" s="63">
        <v>89.86486486486487</v>
      </c>
      <c r="C525" s="63">
        <v>88.75</v>
      </c>
      <c r="D525" s="63">
        <v>91.93548387096774</v>
      </c>
      <c r="E525" s="63">
        <v>90</v>
      </c>
      <c r="F525" s="63">
        <v>91.02564102564102</v>
      </c>
      <c r="G525" s="63">
        <v>90.81632653061224</v>
      </c>
      <c r="H525" s="63">
        <v>91.8918918918919</v>
      </c>
      <c r="I525" s="63" t="s">
        <v>64</v>
      </c>
      <c r="J525" s="63" t="s">
        <v>64</v>
      </c>
      <c r="K525" s="63" t="s">
        <v>64</v>
      </c>
      <c r="L525" s="63" t="s">
        <v>64</v>
      </c>
      <c r="M525" s="63" t="s">
        <v>64</v>
      </c>
      <c r="N525" s="21">
        <f t="shared" si="22"/>
        <v>90.61202974056825</v>
      </c>
      <c r="O525" s="22">
        <v>90.66497917917798</v>
      </c>
      <c r="P525" s="22">
        <v>92.16898460547448</v>
      </c>
      <c r="Q525" s="22">
        <v>91.21950954865326</v>
      </c>
    </row>
    <row r="526" spans="1:17" s="43" customFormat="1" ht="21">
      <c r="A526" s="19" t="s">
        <v>60</v>
      </c>
      <c r="B526" s="63">
        <v>88.51351351351352</v>
      </c>
      <c r="C526" s="63">
        <v>87.5</v>
      </c>
      <c r="D526" s="63">
        <v>86.29032258064517</v>
      </c>
      <c r="E526" s="63">
        <v>88.46153846153845</v>
      </c>
      <c r="F526" s="63">
        <v>89.74358974358975</v>
      </c>
      <c r="G526" s="63">
        <v>85.71428571428571</v>
      </c>
      <c r="H526" s="63">
        <v>87.16216216216216</v>
      </c>
      <c r="I526" s="63" t="s">
        <v>64</v>
      </c>
      <c r="J526" s="63" t="s">
        <v>64</v>
      </c>
      <c r="K526" s="63" t="s">
        <v>64</v>
      </c>
      <c r="L526" s="63" t="s">
        <v>64</v>
      </c>
      <c r="M526" s="63" t="s">
        <v>64</v>
      </c>
      <c r="N526" s="21">
        <f t="shared" si="22"/>
        <v>87.62648745367639</v>
      </c>
      <c r="O526" s="22">
        <v>88.91959162166545</v>
      </c>
      <c r="P526" s="22">
        <v>89.71204328192586</v>
      </c>
      <c r="Q526" s="22">
        <v>89.44032209202565</v>
      </c>
    </row>
    <row r="527" spans="1:17" s="43" customFormat="1" ht="21">
      <c r="A527" s="64" t="s">
        <v>61</v>
      </c>
      <c r="B527" s="65">
        <v>77.02702702702703</v>
      </c>
      <c r="C527" s="65">
        <v>80.12820512820514</v>
      </c>
      <c r="D527" s="65">
        <v>79.03225806451613</v>
      </c>
      <c r="E527" s="65">
        <v>79.48717948717949</v>
      </c>
      <c r="F527" s="65">
        <v>80.12820512820514</v>
      </c>
      <c r="G527" s="65">
        <v>78.57142857142857</v>
      </c>
      <c r="H527" s="65">
        <v>74.32432432432432</v>
      </c>
      <c r="I527" s="65" t="s">
        <v>64</v>
      </c>
      <c r="J527" s="65" t="s">
        <v>64</v>
      </c>
      <c r="K527" s="65" t="s">
        <v>64</v>
      </c>
      <c r="L527" s="65" t="s">
        <v>64</v>
      </c>
      <c r="M527" s="65" t="s">
        <v>64</v>
      </c>
      <c r="N527" s="25">
        <f t="shared" si="22"/>
        <v>78.3855182472694</v>
      </c>
      <c r="O527" s="66">
        <v>77.55457567930985</v>
      </c>
      <c r="P527" s="66">
        <v>77.62252426888584</v>
      </c>
      <c r="Q527" s="66">
        <v>79.46228895453062</v>
      </c>
    </row>
    <row r="528" spans="1:17" s="43" customFormat="1" ht="21">
      <c r="A528" s="67" t="s">
        <v>62</v>
      </c>
      <c r="B528" s="68">
        <v>89.07523595023595</v>
      </c>
      <c r="C528" s="68">
        <v>88.80494505494505</v>
      </c>
      <c r="D528" s="68">
        <v>88.15164170506911</v>
      </c>
      <c r="E528" s="68">
        <v>88.44665750915752</v>
      </c>
      <c r="F528" s="68">
        <v>88.95260989010988</v>
      </c>
      <c r="G528" s="68">
        <v>89.46944849368322</v>
      </c>
      <c r="H528" s="68">
        <v>88.93933877486509</v>
      </c>
      <c r="I528" s="68" t="s">
        <v>64</v>
      </c>
      <c r="J528" s="68" t="s">
        <v>64</v>
      </c>
      <c r="K528" s="68" t="s">
        <v>64</v>
      </c>
      <c r="L528" s="68" t="s">
        <v>64</v>
      </c>
      <c r="M528" s="68" t="s">
        <v>64</v>
      </c>
      <c r="N528" s="29">
        <f t="shared" si="22"/>
        <v>88.83426819686655</v>
      </c>
      <c r="O528" s="69">
        <v>88.91032991816691</v>
      </c>
      <c r="P528" s="69">
        <v>89.44606807577127</v>
      </c>
      <c r="Q528" s="69">
        <v>90.1257918446143</v>
      </c>
    </row>
    <row r="529" spans="1:17" s="43" customFormat="1" ht="21">
      <c r="A529" s="70" t="s">
        <v>63</v>
      </c>
      <c r="B529" s="71">
        <v>94.5945945945946</v>
      </c>
      <c r="C529" s="71">
        <v>97.43589743589743</v>
      </c>
      <c r="D529" s="71">
        <v>93.33333333333333</v>
      </c>
      <c r="E529" s="71">
        <v>97.43589743589743</v>
      </c>
      <c r="F529" s="71">
        <v>97.43589743589743</v>
      </c>
      <c r="G529" s="71">
        <v>93.75</v>
      </c>
      <c r="H529" s="71">
        <v>94.44444444444444</v>
      </c>
      <c r="I529" s="71" t="s">
        <v>64</v>
      </c>
      <c r="J529" s="71" t="s">
        <v>64</v>
      </c>
      <c r="K529" s="71" t="s">
        <v>64</v>
      </c>
      <c r="L529" s="71" t="s">
        <v>64</v>
      </c>
      <c r="M529" s="71" t="s">
        <v>64</v>
      </c>
      <c r="N529" s="29">
        <f t="shared" si="22"/>
        <v>95.49000924000924</v>
      </c>
      <c r="O529" s="72">
        <v>96.96143074414863</v>
      </c>
      <c r="P529" s="72">
        <v>98.4618619395743</v>
      </c>
      <c r="Q529" s="72">
        <v>97.10493171361632</v>
      </c>
    </row>
    <row r="530" spans="1:17" s="43" customFormat="1" ht="21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7"/>
      <c r="L530" s="53"/>
      <c r="M530" s="53"/>
      <c r="N530" s="53"/>
      <c r="O530" s="60"/>
      <c r="P530" s="60"/>
      <c r="Q530" s="60"/>
    </row>
    <row r="531" spans="1:17" ht="23.25">
      <c r="A531" s="39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10"/>
      <c r="O531" s="41"/>
      <c r="P531" s="41"/>
      <c r="Q531" s="11"/>
    </row>
    <row r="532" spans="1:17" ht="26.25">
      <c r="A532" s="76" t="s">
        <v>47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</row>
    <row r="533" spans="1:17" ht="26.25">
      <c r="A533" s="76" t="s">
        <v>45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</row>
    <row r="534" spans="1:17" ht="26.25">
      <c r="A534" s="76" t="str">
        <f>+$A$3</f>
        <v>ประจำปีงบประมาณ 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</row>
    <row r="535" spans="1:17" ht="23.25">
      <c r="A535" s="39"/>
      <c r="N535" s="10"/>
      <c r="O535" s="41"/>
      <c r="P535" s="41"/>
      <c r="Q535" s="11"/>
    </row>
    <row r="536" spans="1:17" s="14" customFormat="1" ht="23.25">
      <c r="A536" s="12" t="s">
        <v>2</v>
      </c>
      <c r="B536" s="13" t="s">
        <v>3</v>
      </c>
      <c r="C536" s="13" t="s">
        <v>4</v>
      </c>
      <c r="D536" s="13" t="s">
        <v>5</v>
      </c>
      <c r="E536" s="13" t="s">
        <v>6</v>
      </c>
      <c r="F536" s="13" t="s">
        <v>7</v>
      </c>
      <c r="G536" s="13" t="s">
        <v>8</v>
      </c>
      <c r="H536" s="13" t="s">
        <v>9</v>
      </c>
      <c r="I536" s="13" t="s">
        <v>10</v>
      </c>
      <c r="J536" s="13" t="s">
        <v>11</v>
      </c>
      <c r="K536" s="13" t="s">
        <v>12</v>
      </c>
      <c r="L536" s="13" t="s">
        <v>13</v>
      </c>
      <c r="M536" s="13" t="s">
        <v>14</v>
      </c>
      <c r="N536" s="13" t="str">
        <f>+$N$6</f>
        <v>ปี 2562</v>
      </c>
      <c r="O536" s="13" t="s">
        <v>15</v>
      </c>
      <c r="P536" s="13" t="s">
        <v>16</v>
      </c>
      <c r="Q536" s="13" t="s">
        <v>17</v>
      </c>
    </row>
    <row r="537" spans="1:17" s="43" customFormat="1" ht="21">
      <c r="A537" s="15" t="s">
        <v>48</v>
      </c>
      <c r="B537" s="62">
        <v>86.07594936708861</v>
      </c>
      <c r="C537" s="62">
        <v>89.50617283950618</v>
      </c>
      <c r="D537" s="62">
        <v>87.32876712328768</v>
      </c>
      <c r="E537" s="62">
        <v>87.33766233766234</v>
      </c>
      <c r="F537" s="62">
        <v>86.56716417910447</v>
      </c>
      <c r="G537" s="62">
        <v>89.28571428571429</v>
      </c>
      <c r="H537" s="62">
        <v>90.94827586206897</v>
      </c>
      <c r="I537" s="62" t="s">
        <v>64</v>
      </c>
      <c r="J537" s="62" t="s">
        <v>64</v>
      </c>
      <c r="K537" s="62" t="s">
        <v>64</v>
      </c>
      <c r="L537" s="62" t="s">
        <v>64</v>
      </c>
      <c r="M537" s="62" t="s">
        <v>64</v>
      </c>
      <c r="N537" s="17">
        <f aca="true" t="shared" si="23" ref="N537:N552">_xlfn.IFERROR(IF(ISERROR(AVERAGE(B537:M537)),"0",(AVERAGE(B537:M537))),"")</f>
        <v>88.14995799920464</v>
      </c>
      <c r="O537" s="18">
        <v>87.78992214540868</v>
      </c>
      <c r="P537" s="18">
        <v>89.58492359331244</v>
      </c>
      <c r="Q537" s="18">
        <v>87.97811231478236</v>
      </c>
    </row>
    <row r="538" spans="1:17" s="43" customFormat="1" ht="21">
      <c r="A538" s="19" t="s">
        <v>49</v>
      </c>
      <c r="B538" s="63">
        <v>86.72839506172839</v>
      </c>
      <c r="C538" s="63">
        <v>89.19753086419753</v>
      </c>
      <c r="D538" s="63">
        <v>87.67123287671232</v>
      </c>
      <c r="E538" s="63">
        <v>87.82894736842105</v>
      </c>
      <c r="F538" s="63">
        <v>89.01515151515152</v>
      </c>
      <c r="G538" s="63">
        <v>90.625</v>
      </c>
      <c r="H538" s="63">
        <v>89.65517241379311</v>
      </c>
      <c r="I538" s="63" t="s">
        <v>64</v>
      </c>
      <c r="J538" s="63" t="s">
        <v>64</v>
      </c>
      <c r="K538" s="63" t="s">
        <v>64</v>
      </c>
      <c r="L538" s="63" t="s">
        <v>64</v>
      </c>
      <c r="M538" s="63" t="s">
        <v>64</v>
      </c>
      <c r="N538" s="21">
        <f t="shared" si="23"/>
        <v>88.67449001428626</v>
      </c>
      <c r="O538" s="22">
        <v>88.81128469347651</v>
      </c>
      <c r="P538" s="22">
        <v>90.05605621704494</v>
      </c>
      <c r="Q538" s="22">
        <v>88.37835723440446</v>
      </c>
    </row>
    <row r="539" spans="1:17" s="43" customFormat="1" ht="21">
      <c r="A539" s="19" t="s">
        <v>50</v>
      </c>
      <c r="B539" s="63">
        <v>88.125</v>
      </c>
      <c r="C539" s="63">
        <v>89.6875</v>
      </c>
      <c r="D539" s="63">
        <v>89.38356164383562</v>
      </c>
      <c r="E539" s="63">
        <v>90.13157894736842</v>
      </c>
      <c r="F539" s="63">
        <v>90.67164179104478</v>
      </c>
      <c r="G539" s="63">
        <v>92.85714285714286</v>
      </c>
      <c r="H539" s="63">
        <v>90.94827586206897</v>
      </c>
      <c r="I539" s="63" t="s">
        <v>64</v>
      </c>
      <c r="J539" s="63" t="s">
        <v>64</v>
      </c>
      <c r="K539" s="63" t="s">
        <v>64</v>
      </c>
      <c r="L539" s="63" t="s">
        <v>64</v>
      </c>
      <c r="M539" s="63" t="s">
        <v>64</v>
      </c>
      <c r="N539" s="21">
        <f t="shared" si="23"/>
        <v>90.25781444306581</v>
      </c>
      <c r="O539" s="22">
        <v>90.12564361814613</v>
      </c>
      <c r="P539" s="22">
        <v>91.47036520467617</v>
      </c>
      <c r="Q539" s="22">
        <v>90.17457118860058</v>
      </c>
    </row>
    <row r="540" spans="1:17" s="43" customFormat="1" ht="21">
      <c r="A540" s="19" t="s">
        <v>51</v>
      </c>
      <c r="B540" s="63">
        <v>92.5925925925926</v>
      </c>
      <c r="C540" s="63">
        <v>92.90123456790124</v>
      </c>
      <c r="D540" s="63">
        <v>93.15068493150685</v>
      </c>
      <c r="E540" s="63">
        <v>93</v>
      </c>
      <c r="F540" s="63">
        <v>93.18181818181817</v>
      </c>
      <c r="G540" s="63">
        <v>94.0909090909091</v>
      </c>
      <c r="H540" s="63">
        <v>93.96551724137932</v>
      </c>
      <c r="I540" s="63" t="s">
        <v>64</v>
      </c>
      <c r="J540" s="63" t="s">
        <v>64</v>
      </c>
      <c r="K540" s="63" t="s">
        <v>64</v>
      </c>
      <c r="L540" s="63" t="s">
        <v>64</v>
      </c>
      <c r="M540" s="63" t="s">
        <v>64</v>
      </c>
      <c r="N540" s="21">
        <f t="shared" si="23"/>
        <v>93.2689652294439</v>
      </c>
      <c r="O540" s="22">
        <v>93.0839094037533</v>
      </c>
      <c r="P540" s="22">
        <v>93.83298397026778</v>
      </c>
      <c r="Q540" s="22">
        <v>92.95419144552152</v>
      </c>
    </row>
    <row r="541" spans="1:17" s="43" customFormat="1" ht="21">
      <c r="A541" s="19" t="s">
        <v>52</v>
      </c>
      <c r="B541" s="63">
        <v>91.0493827160494</v>
      </c>
      <c r="C541" s="63">
        <v>90.74074074074075</v>
      </c>
      <c r="D541" s="63">
        <v>91.0958904109589</v>
      </c>
      <c r="E541" s="63">
        <v>93.42105263157895</v>
      </c>
      <c r="F541" s="63">
        <v>92.8030303030303</v>
      </c>
      <c r="G541" s="63">
        <v>94.0909090909091</v>
      </c>
      <c r="H541" s="63">
        <v>93.30357142857143</v>
      </c>
      <c r="I541" s="63" t="s">
        <v>64</v>
      </c>
      <c r="J541" s="63" t="s">
        <v>64</v>
      </c>
      <c r="K541" s="63" t="s">
        <v>64</v>
      </c>
      <c r="L541" s="63" t="s">
        <v>64</v>
      </c>
      <c r="M541" s="63" t="s">
        <v>64</v>
      </c>
      <c r="N541" s="21">
        <f t="shared" si="23"/>
        <v>92.35779676026269</v>
      </c>
      <c r="O541" s="22">
        <v>91.9741475924062</v>
      </c>
      <c r="P541" s="22">
        <v>92.59195300503144</v>
      </c>
      <c r="Q541" s="22">
        <v>91.27461347256157</v>
      </c>
    </row>
    <row r="542" spans="1:17" s="43" customFormat="1" ht="21">
      <c r="A542" s="19" t="s">
        <v>53</v>
      </c>
      <c r="B542" s="63">
        <v>87.5</v>
      </c>
      <c r="C542" s="63">
        <v>88.58024691358025</v>
      </c>
      <c r="D542" s="63">
        <v>89.38356164383562</v>
      </c>
      <c r="E542" s="63">
        <v>88.17567567567568</v>
      </c>
      <c r="F542" s="63">
        <v>88.63636363636364</v>
      </c>
      <c r="G542" s="63">
        <v>91.36363636363637</v>
      </c>
      <c r="H542" s="63">
        <v>89.03508771929825</v>
      </c>
      <c r="I542" s="63" t="s">
        <v>64</v>
      </c>
      <c r="J542" s="63" t="s">
        <v>64</v>
      </c>
      <c r="K542" s="63" t="s">
        <v>64</v>
      </c>
      <c r="L542" s="63" t="s">
        <v>64</v>
      </c>
      <c r="M542" s="63" t="s">
        <v>64</v>
      </c>
      <c r="N542" s="21">
        <f t="shared" si="23"/>
        <v>88.95351027891282</v>
      </c>
      <c r="O542" s="22">
        <v>89.68287262444709</v>
      </c>
      <c r="P542" s="22">
        <v>90.73676144414206</v>
      </c>
      <c r="Q542" s="22">
        <v>88.94613801875788</v>
      </c>
    </row>
    <row r="543" spans="1:17" s="43" customFormat="1" ht="21">
      <c r="A543" s="19" t="s">
        <v>54</v>
      </c>
      <c r="B543" s="63">
        <v>91.66666666666666</v>
      </c>
      <c r="C543" s="63">
        <v>91.25</v>
      </c>
      <c r="D543" s="63">
        <v>90.75342465753424</v>
      </c>
      <c r="E543" s="63">
        <v>92.43421052631578</v>
      </c>
      <c r="F543" s="63">
        <v>92.53731343283582</v>
      </c>
      <c r="G543" s="63">
        <v>93.18181818181817</v>
      </c>
      <c r="H543" s="63">
        <v>90.94827586206897</v>
      </c>
      <c r="I543" s="63" t="s">
        <v>64</v>
      </c>
      <c r="J543" s="63" t="s">
        <v>64</v>
      </c>
      <c r="K543" s="63" t="s">
        <v>64</v>
      </c>
      <c r="L543" s="63" t="s">
        <v>64</v>
      </c>
      <c r="M543" s="63" t="s">
        <v>64</v>
      </c>
      <c r="N543" s="21">
        <f t="shared" si="23"/>
        <v>91.82452990389137</v>
      </c>
      <c r="O543" s="22">
        <v>91.76539803006516</v>
      </c>
      <c r="P543" s="22">
        <v>92.88320172166584</v>
      </c>
      <c r="Q543" s="22">
        <v>90.82980231322965</v>
      </c>
    </row>
    <row r="544" spans="1:17" s="43" customFormat="1" ht="21">
      <c r="A544" s="19" t="s">
        <v>55</v>
      </c>
      <c r="B544" s="63">
        <v>91.875</v>
      </c>
      <c r="C544" s="63">
        <v>92.5925925925926</v>
      </c>
      <c r="D544" s="63">
        <v>91.78082191780823</v>
      </c>
      <c r="E544" s="63">
        <v>93.75</v>
      </c>
      <c r="F544" s="63">
        <v>94.02985074626866</v>
      </c>
      <c r="G544" s="63">
        <v>94.54545454545455</v>
      </c>
      <c r="H544" s="63">
        <v>94.39655172413794</v>
      </c>
      <c r="I544" s="63" t="s">
        <v>64</v>
      </c>
      <c r="J544" s="63" t="s">
        <v>64</v>
      </c>
      <c r="K544" s="63" t="s">
        <v>64</v>
      </c>
      <c r="L544" s="63" t="s">
        <v>64</v>
      </c>
      <c r="M544" s="63" t="s">
        <v>64</v>
      </c>
      <c r="N544" s="21">
        <f t="shared" si="23"/>
        <v>93.28146736089457</v>
      </c>
      <c r="O544" s="22">
        <v>92.84387174982866</v>
      </c>
      <c r="P544" s="22">
        <v>93.81438830048012</v>
      </c>
      <c r="Q544" s="22">
        <v>92.4290879825462</v>
      </c>
    </row>
    <row r="545" spans="1:17" s="43" customFormat="1" ht="21">
      <c r="A545" s="19" t="s">
        <v>56</v>
      </c>
      <c r="B545" s="63">
        <v>91.5625</v>
      </c>
      <c r="C545" s="63">
        <v>91.0493827160494</v>
      </c>
      <c r="D545" s="63">
        <v>90.625</v>
      </c>
      <c r="E545" s="63">
        <v>90.66666666666666</v>
      </c>
      <c r="F545" s="63">
        <v>93.18181818181817</v>
      </c>
      <c r="G545" s="63">
        <v>94.19642857142857</v>
      </c>
      <c r="H545" s="63">
        <v>90.51724137931035</v>
      </c>
      <c r="I545" s="63" t="s">
        <v>64</v>
      </c>
      <c r="J545" s="63" t="s">
        <v>64</v>
      </c>
      <c r="K545" s="63" t="s">
        <v>64</v>
      </c>
      <c r="L545" s="63" t="s">
        <v>64</v>
      </c>
      <c r="M545" s="63" t="s">
        <v>64</v>
      </c>
      <c r="N545" s="21">
        <f t="shared" si="23"/>
        <v>91.68557678789617</v>
      </c>
      <c r="O545" s="22">
        <v>91.53021873695913</v>
      </c>
      <c r="P545" s="22">
        <v>93.530408609482</v>
      </c>
      <c r="Q545" s="22">
        <v>91.58194076408019</v>
      </c>
    </row>
    <row r="546" spans="1:17" s="43" customFormat="1" ht="21">
      <c r="A546" s="19" t="s">
        <v>57</v>
      </c>
      <c r="B546" s="63">
        <v>90.625</v>
      </c>
      <c r="C546" s="63">
        <v>90.4320987654321</v>
      </c>
      <c r="D546" s="63">
        <v>92.01388888888889</v>
      </c>
      <c r="E546" s="63">
        <v>90.13157894736842</v>
      </c>
      <c r="F546" s="63">
        <v>91.15384615384615</v>
      </c>
      <c r="G546" s="63">
        <v>93.30357142857143</v>
      </c>
      <c r="H546" s="63">
        <v>90.94827586206897</v>
      </c>
      <c r="I546" s="63" t="s">
        <v>64</v>
      </c>
      <c r="J546" s="63" t="s">
        <v>64</v>
      </c>
      <c r="K546" s="63" t="s">
        <v>64</v>
      </c>
      <c r="L546" s="63" t="s">
        <v>64</v>
      </c>
      <c r="M546" s="63" t="s">
        <v>64</v>
      </c>
      <c r="N546" s="21">
        <f t="shared" si="23"/>
        <v>91.22975143516798</v>
      </c>
      <c r="O546" s="22">
        <v>91.16859846734677</v>
      </c>
      <c r="P546" s="22">
        <v>92.6068559956758</v>
      </c>
      <c r="Q546" s="22">
        <v>92.10820435301058</v>
      </c>
    </row>
    <row r="547" spans="1:17" s="43" customFormat="1" ht="21">
      <c r="A547" s="19" t="s">
        <v>58</v>
      </c>
      <c r="B547" s="63">
        <v>91.5625</v>
      </c>
      <c r="C547" s="63">
        <v>90.74074074074075</v>
      </c>
      <c r="D547" s="63">
        <v>91.66666666666666</v>
      </c>
      <c r="E547" s="63">
        <v>91.77631578947368</v>
      </c>
      <c r="F547" s="63">
        <v>92.04545454545455</v>
      </c>
      <c r="G547" s="63">
        <v>93.30357142857143</v>
      </c>
      <c r="H547" s="63">
        <v>91.37931034482759</v>
      </c>
      <c r="I547" s="63" t="s">
        <v>64</v>
      </c>
      <c r="J547" s="63" t="s">
        <v>64</v>
      </c>
      <c r="K547" s="63" t="s">
        <v>64</v>
      </c>
      <c r="L547" s="63" t="s">
        <v>64</v>
      </c>
      <c r="M547" s="63" t="s">
        <v>64</v>
      </c>
      <c r="N547" s="21">
        <f t="shared" si="23"/>
        <v>91.78207993081924</v>
      </c>
      <c r="O547" s="22">
        <v>92.14115650994727</v>
      </c>
      <c r="P547" s="22">
        <v>93.49731113652653</v>
      </c>
      <c r="Q547" s="22">
        <v>92.23910686962763</v>
      </c>
    </row>
    <row r="548" spans="1:17" s="43" customFormat="1" ht="21">
      <c r="A548" s="19" t="s">
        <v>59</v>
      </c>
      <c r="B548" s="63">
        <v>91.875</v>
      </c>
      <c r="C548" s="63">
        <v>90.4320987654321</v>
      </c>
      <c r="D548" s="63">
        <v>91.43835616438356</v>
      </c>
      <c r="E548" s="63">
        <v>90.46052631578947</v>
      </c>
      <c r="F548" s="63">
        <v>93.56060606060606</v>
      </c>
      <c r="G548" s="63">
        <v>93.30357142857143</v>
      </c>
      <c r="H548" s="63">
        <v>90.94827586206897</v>
      </c>
      <c r="I548" s="63" t="s">
        <v>64</v>
      </c>
      <c r="J548" s="63" t="s">
        <v>64</v>
      </c>
      <c r="K548" s="63" t="s">
        <v>64</v>
      </c>
      <c r="L548" s="63" t="s">
        <v>64</v>
      </c>
      <c r="M548" s="63" t="s">
        <v>64</v>
      </c>
      <c r="N548" s="21">
        <f t="shared" si="23"/>
        <v>91.71691922812165</v>
      </c>
      <c r="O548" s="22">
        <v>92.1664781516983</v>
      </c>
      <c r="P548" s="22">
        <v>93.28387119155919</v>
      </c>
      <c r="Q548" s="22">
        <v>92.58353628109468</v>
      </c>
    </row>
    <row r="549" spans="1:17" s="43" customFormat="1" ht="21">
      <c r="A549" s="19" t="s">
        <v>60</v>
      </c>
      <c r="B549" s="63">
        <v>87.8125</v>
      </c>
      <c r="C549" s="63">
        <v>87.1875</v>
      </c>
      <c r="D549" s="63">
        <v>89.04109589041096</v>
      </c>
      <c r="E549" s="63">
        <v>88.1578947368421</v>
      </c>
      <c r="F549" s="63">
        <v>88.63636363636364</v>
      </c>
      <c r="G549" s="63">
        <v>91.96428571428571</v>
      </c>
      <c r="H549" s="63">
        <v>88.36206896551724</v>
      </c>
      <c r="I549" s="63" t="s">
        <v>64</v>
      </c>
      <c r="J549" s="63" t="s">
        <v>64</v>
      </c>
      <c r="K549" s="63" t="s">
        <v>64</v>
      </c>
      <c r="L549" s="63" t="s">
        <v>64</v>
      </c>
      <c r="M549" s="63" t="s">
        <v>64</v>
      </c>
      <c r="N549" s="21">
        <f t="shared" si="23"/>
        <v>88.73738699191708</v>
      </c>
      <c r="O549" s="22">
        <v>88.90992294454522</v>
      </c>
      <c r="P549" s="22">
        <v>90.67383273649324</v>
      </c>
      <c r="Q549" s="22">
        <v>90.29461808074659</v>
      </c>
    </row>
    <row r="550" spans="1:17" s="43" customFormat="1" ht="21">
      <c r="A550" s="64" t="s">
        <v>61</v>
      </c>
      <c r="B550" s="65">
        <v>79.48717948717949</v>
      </c>
      <c r="C550" s="65">
        <v>82.71604938271605</v>
      </c>
      <c r="D550" s="65">
        <v>83.21917808219177</v>
      </c>
      <c r="E550" s="65">
        <v>83.11688311688312</v>
      </c>
      <c r="F550" s="65">
        <v>83.71212121212122</v>
      </c>
      <c r="G550" s="65">
        <v>87.94642857142857</v>
      </c>
      <c r="H550" s="65">
        <v>79.74137931034483</v>
      </c>
      <c r="I550" s="65" t="s">
        <v>64</v>
      </c>
      <c r="J550" s="65" t="s">
        <v>64</v>
      </c>
      <c r="K550" s="65" t="s">
        <v>64</v>
      </c>
      <c r="L550" s="65" t="s">
        <v>64</v>
      </c>
      <c r="M550" s="65" t="s">
        <v>64</v>
      </c>
      <c r="N550" s="25">
        <f t="shared" si="23"/>
        <v>82.84845988040931</v>
      </c>
      <c r="O550" s="66">
        <v>83.11038167057343</v>
      </c>
      <c r="P550" s="66">
        <v>86.78024936351416</v>
      </c>
      <c r="Q550" s="66">
        <v>84.85102012543383</v>
      </c>
    </row>
    <row r="551" spans="1:17" s="43" customFormat="1" ht="21">
      <c r="A551" s="67" t="s">
        <v>62</v>
      </c>
      <c r="B551" s="68">
        <v>89.18126184937894</v>
      </c>
      <c r="C551" s="68">
        <v>89.78670634920637</v>
      </c>
      <c r="D551" s="68">
        <v>89.89658077843009</v>
      </c>
      <c r="E551" s="68">
        <v>90.02778521857469</v>
      </c>
      <c r="F551" s="68">
        <v>90.69518168398767</v>
      </c>
      <c r="G551" s="68">
        <v>92.43274582560298</v>
      </c>
      <c r="H551" s="68">
        <v>90.36409141696606</v>
      </c>
      <c r="I551" s="68" t="s">
        <v>64</v>
      </c>
      <c r="J551" s="68" t="s">
        <v>64</v>
      </c>
      <c r="K551" s="68" t="s">
        <v>64</v>
      </c>
      <c r="L551" s="68" t="s">
        <v>64</v>
      </c>
      <c r="M551" s="68" t="s">
        <v>64</v>
      </c>
      <c r="N551" s="29">
        <f t="shared" si="23"/>
        <v>90.3406218745924</v>
      </c>
      <c r="O551" s="69">
        <v>90.36455759561443</v>
      </c>
      <c r="P551" s="69">
        <v>91.8102258921337</v>
      </c>
      <c r="Q551" s="69">
        <v>90.47309288888555</v>
      </c>
    </row>
    <row r="552" spans="1:17" s="43" customFormat="1" ht="21">
      <c r="A552" s="70" t="s">
        <v>63</v>
      </c>
      <c r="B552" s="71">
        <v>98.63013698630137</v>
      </c>
      <c r="C552" s="71">
        <v>94.73684210526316</v>
      </c>
      <c r="D552" s="71">
        <v>93.93939393939394</v>
      </c>
      <c r="E552" s="71">
        <v>91.80327868852459</v>
      </c>
      <c r="F552" s="71">
        <v>98.27586206896552</v>
      </c>
      <c r="G552" s="71">
        <v>92.6829268292683</v>
      </c>
      <c r="H552" s="71">
        <v>97.82608695652173</v>
      </c>
      <c r="I552" s="71" t="s">
        <v>64</v>
      </c>
      <c r="J552" s="71" t="s">
        <v>64</v>
      </c>
      <c r="K552" s="71" t="s">
        <v>64</v>
      </c>
      <c r="L552" s="71" t="s">
        <v>64</v>
      </c>
      <c r="M552" s="71" t="s">
        <v>64</v>
      </c>
      <c r="N552" s="29">
        <f t="shared" si="23"/>
        <v>95.41350393917695</v>
      </c>
      <c r="O552" s="72">
        <v>94.38670949296852</v>
      </c>
      <c r="P552" s="72">
        <v>96.66553657623092</v>
      </c>
      <c r="Q552" s="72">
        <v>89.02641469655747</v>
      </c>
    </row>
    <row r="553" spans="1:17" ht="21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</row>
    <row r="554" spans="1:17" ht="23.25">
      <c r="A554" s="39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10"/>
      <c r="O554" s="41"/>
      <c r="P554" s="41"/>
      <c r="Q554" s="11"/>
    </row>
    <row r="555" spans="1:17" ht="26.25">
      <c r="A555" s="76" t="s">
        <v>47</v>
      </c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</row>
    <row r="556" spans="1:17" ht="26.25">
      <c r="A556" s="76" t="s">
        <v>46</v>
      </c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</row>
    <row r="557" spans="1:17" ht="26.25">
      <c r="A557" s="76" t="str">
        <f>+$A$3</f>
        <v>ประจำปีงบประมาณ </v>
      </c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</row>
    <row r="558" spans="1:17" ht="23.25">
      <c r="A558" s="39"/>
      <c r="N558" s="10"/>
      <c r="O558" s="41"/>
      <c r="P558" s="41"/>
      <c r="Q558" s="11"/>
    </row>
    <row r="559" spans="1:17" ht="23.25">
      <c r="A559" s="12" t="s">
        <v>2</v>
      </c>
      <c r="B559" s="13" t="s">
        <v>3</v>
      </c>
      <c r="C559" s="13" t="s">
        <v>4</v>
      </c>
      <c r="D559" s="13" t="s">
        <v>5</v>
      </c>
      <c r="E559" s="13" t="s">
        <v>6</v>
      </c>
      <c r="F559" s="13" t="s">
        <v>7</v>
      </c>
      <c r="G559" s="13" t="s">
        <v>8</v>
      </c>
      <c r="H559" s="13" t="s">
        <v>9</v>
      </c>
      <c r="I559" s="13" t="s">
        <v>10</v>
      </c>
      <c r="J559" s="13" t="s">
        <v>11</v>
      </c>
      <c r="K559" s="13" t="s">
        <v>12</v>
      </c>
      <c r="L559" s="13" t="s">
        <v>13</v>
      </c>
      <c r="M559" s="13" t="s">
        <v>14</v>
      </c>
      <c r="N559" s="13" t="str">
        <f>+$N$6</f>
        <v>ปี 2562</v>
      </c>
      <c r="O559" s="13" t="s">
        <v>15</v>
      </c>
      <c r="P559" s="13" t="s">
        <v>16</v>
      </c>
      <c r="Q559" s="13" t="s">
        <v>17</v>
      </c>
    </row>
    <row r="560" spans="1:17" ht="21">
      <c r="A560" s="15" t="s">
        <v>48</v>
      </c>
      <c r="B560" s="62">
        <v>85.71428571428571</v>
      </c>
      <c r="C560" s="62">
        <v>90</v>
      </c>
      <c r="D560" s="62">
        <v>93.75</v>
      </c>
      <c r="E560" s="62">
        <v>80.55555555555556</v>
      </c>
      <c r="F560" s="62">
        <v>82.5</v>
      </c>
      <c r="G560" s="62">
        <v>92.85714285714286</v>
      </c>
      <c r="H560" s="62">
        <v>90</v>
      </c>
      <c r="I560" s="62" t="s">
        <v>64</v>
      </c>
      <c r="J560" s="62" t="s">
        <v>64</v>
      </c>
      <c r="K560" s="62" t="s">
        <v>64</v>
      </c>
      <c r="L560" s="62" t="s">
        <v>64</v>
      </c>
      <c r="M560" s="62" t="s">
        <v>64</v>
      </c>
      <c r="N560" s="17">
        <f aca="true" t="shared" si="24" ref="N560:N575">_xlfn.IFERROR(IF(ISERROR(AVERAGE(B560:M560)),"0",(AVERAGE(B560:M560))),"")</f>
        <v>87.9109977324263</v>
      </c>
      <c r="O560" s="18">
        <v>91.21569113756613</v>
      </c>
      <c r="P560" s="18">
        <v>91.57136844636845</v>
      </c>
      <c r="Q560" s="18">
        <v>89.07415501165501</v>
      </c>
    </row>
    <row r="561" spans="1:17" ht="21">
      <c r="A561" s="19" t="s">
        <v>49</v>
      </c>
      <c r="B561" s="63">
        <v>84.61538461538461</v>
      </c>
      <c r="C561" s="63">
        <v>85</v>
      </c>
      <c r="D561" s="63">
        <v>93.75</v>
      </c>
      <c r="E561" s="63">
        <v>83.33333333333334</v>
      </c>
      <c r="F561" s="63">
        <v>82.5</v>
      </c>
      <c r="G561" s="63">
        <v>82.14285714285714</v>
      </c>
      <c r="H561" s="63">
        <v>87.5</v>
      </c>
      <c r="I561" s="63" t="s">
        <v>64</v>
      </c>
      <c r="J561" s="63" t="s">
        <v>64</v>
      </c>
      <c r="K561" s="63" t="s">
        <v>64</v>
      </c>
      <c r="L561" s="63" t="s">
        <v>64</v>
      </c>
      <c r="M561" s="63" t="s">
        <v>64</v>
      </c>
      <c r="N561" s="21">
        <f t="shared" si="24"/>
        <v>85.5487964416536</v>
      </c>
      <c r="O561" s="22">
        <v>88.53298611111109</v>
      </c>
      <c r="P561" s="22">
        <v>88.09418590668592</v>
      </c>
      <c r="Q561" s="22">
        <v>86.63631507381508</v>
      </c>
    </row>
    <row r="562" spans="1:17" ht="21">
      <c r="A562" s="19" t="s">
        <v>50</v>
      </c>
      <c r="B562" s="63">
        <v>91.07142857142857</v>
      </c>
      <c r="C562" s="63">
        <v>95</v>
      </c>
      <c r="D562" s="63">
        <v>93.75</v>
      </c>
      <c r="E562" s="63">
        <v>83.33333333333334</v>
      </c>
      <c r="F562" s="63">
        <v>87.5</v>
      </c>
      <c r="G562" s="63">
        <v>89.28571428571429</v>
      </c>
      <c r="H562" s="63">
        <v>92.5</v>
      </c>
      <c r="I562" s="63" t="s">
        <v>64</v>
      </c>
      <c r="J562" s="63" t="s">
        <v>64</v>
      </c>
      <c r="K562" s="63" t="s">
        <v>64</v>
      </c>
      <c r="L562" s="63" t="s">
        <v>64</v>
      </c>
      <c r="M562" s="63" t="s">
        <v>64</v>
      </c>
      <c r="N562" s="21">
        <f t="shared" si="24"/>
        <v>90.34863945578232</v>
      </c>
      <c r="O562" s="22">
        <v>90.97098214285712</v>
      </c>
      <c r="P562" s="22">
        <v>91.92174723424723</v>
      </c>
      <c r="Q562" s="22">
        <v>90.15370046620046</v>
      </c>
    </row>
    <row r="563" spans="1:17" ht="21">
      <c r="A563" s="19" t="s">
        <v>51</v>
      </c>
      <c r="B563" s="63">
        <v>96.42857142857143</v>
      </c>
      <c r="C563" s="63">
        <v>90</v>
      </c>
      <c r="D563" s="63">
        <v>93.75</v>
      </c>
      <c r="E563" s="63">
        <v>83.33333333333334</v>
      </c>
      <c r="F563" s="63">
        <v>90</v>
      </c>
      <c r="G563" s="63">
        <v>92.85714285714286</v>
      </c>
      <c r="H563" s="63">
        <v>92.5</v>
      </c>
      <c r="I563" s="63" t="s">
        <v>64</v>
      </c>
      <c r="J563" s="63" t="s">
        <v>64</v>
      </c>
      <c r="K563" s="63" t="s">
        <v>64</v>
      </c>
      <c r="L563" s="63" t="s">
        <v>64</v>
      </c>
      <c r="M563" s="63" t="s">
        <v>64</v>
      </c>
      <c r="N563" s="21">
        <f t="shared" si="24"/>
        <v>91.2670068027211</v>
      </c>
      <c r="O563" s="22">
        <v>92.22056878306877</v>
      </c>
      <c r="P563" s="22">
        <v>92.24446849446849</v>
      </c>
      <c r="Q563" s="22">
        <v>93.81774475524476</v>
      </c>
    </row>
    <row r="564" spans="1:17" ht="21">
      <c r="A564" s="19" t="s">
        <v>52</v>
      </c>
      <c r="B564" s="63">
        <v>96.42857142857143</v>
      </c>
      <c r="C564" s="63">
        <v>90</v>
      </c>
      <c r="D564" s="63">
        <v>93.75</v>
      </c>
      <c r="E564" s="63">
        <v>86.11111111111111</v>
      </c>
      <c r="F564" s="63">
        <v>92.5</v>
      </c>
      <c r="G564" s="63">
        <v>89.28571428571429</v>
      </c>
      <c r="H564" s="63">
        <v>87.5</v>
      </c>
      <c r="I564" s="63" t="s">
        <v>64</v>
      </c>
      <c r="J564" s="63" t="s">
        <v>64</v>
      </c>
      <c r="K564" s="63" t="s">
        <v>64</v>
      </c>
      <c r="L564" s="63" t="s">
        <v>64</v>
      </c>
      <c r="M564" s="63" t="s">
        <v>64</v>
      </c>
      <c r="N564" s="21">
        <f t="shared" si="24"/>
        <v>90.79648526077098</v>
      </c>
      <c r="O564" s="22">
        <v>92.099041005291</v>
      </c>
      <c r="P564" s="22">
        <v>91.72859547859548</v>
      </c>
      <c r="Q564" s="22">
        <v>90.43147824397825</v>
      </c>
    </row>
    <row r="565" spans="1:17" ht="21">
      <c r="A565" s="19" t="s">
        <v>53</v>
      </c>
      <c r="B565" s="63">
        <v>92.3076923076923</v>
      </c>
      <c r="C565" s="63">
        <v>90</v>
      </c>
      <c r="D565" s="63">
        <v>87.5</v>
      </c>
      <c r="E565" s="63">
        <v>80.55555555555556</v>
      </c>
      <c r="F565" s="63">
        <v>90</v>
      </c>
      <c r="G565" s="63">
        <v>85.71428571428571</v>
      </c>
      <c r="H565" s="63">
        <v>82.5</v>
      </c>
      <c r="I565" s="63" t="s">
        <v>64</v>
      </c>
      <c r="J565" s="63" t="s">
        <v>64</v>
      </c>
      <c r="K565" s="63" t="s">
        <v>64</v>
      </c>
      <c r="L565" s="63" t="s">
        <v>64</v>
      </c>
      <c r="M565" s="63" t="s">
        <v>64</v>
      </c>
      <c r="N565" s="21">
        <f t="shared" si="24"/>
        <v>86.93964765393336</v>
      </c>
      <c r="O565" s="22">
        <v>88.76116071428571</v>
      </c>
      <c r="P565" s="22">
        <v>88.63636363636363</v>
      </c>
      <c r="Q565" s="22">
        <v>88.50597319347321</v>
      </c>
    </row>
    <row r="566" spans="1:17" ht="21">
      <c r="A566" s="19" t="s">
        <v>54</v>
      </c>
      <c r="B566" s="63">
        <v>92.85714285714286</v>
      </c>
      <c r="C566" s="63">
        <v>90</v>
      </c>
      <c r="D566" s="63">
        <v>93.75</v>
      </c>
      <c r="E566" s="63">
        <v>80.55555555555556</v>
      </c>
      <c r="F566" s="63">
        <v>85</v>
      </c>
      <c r="G566" s="63">
        <v>89.28571428571429</v>
      </c>
      <c r="H566" s="63">
        <v>90</v>
      </c>
      <c r="I566" s="63" t="s">
        <v>64</v>
      </c>
      <c r="J566" s="63" t="s">
        <v>64</v>
      </c>
      <c r="K566" s="63" t="s">
        <v>64</v>
      </c>
      <c r="L566" s="63" t="s">
        <v>64</v>
      </c>
      <c r="M566" s="63" t="s">
        <v>64</v>
      </c>
      <c r="N566" s="21">
        <f t="shared" si="24"/>
        <v>88.77834467120182</v>
      </c>
      <c r="O566" s="22">
        <v>92.48635912698411</v>
      </c>
      <c r="P566" s="22">
        <v>91.48471320346319</v>
      </c>
      <c r="Q566" s="22">
        <v>91.71620046620046</v>
      </c>
    </row>
    <row r="567" spans="1:17" ht="21">
      <c r="A567" s="19" t="s">
        <v>55</v>
      </c>
      <c r="B567" s="63">
        <v>98.21428571428571</v>
      </c>
      <c r="C567" s="63">
        <v>92.5</v>
      </c>
      <c r="D567" s="63">
        <v>93.75</v>
      </c>
      <c r="E567" s="63">
        <v>80.55555555555556</v>
      </c>
      <c r="F567" s="63">
        <v>90</v>
      </c>
      <c r="G567" s="63">
        <v>92.85714285714286</v>
      </c>
      <c r="H567" s="63">
        <v>92.5</v>
      </c>
      <c r="I567" s="63" t="s">
        <v>64</v>
      </c>
      <c r="J567" s="63" t="s">
        <v>64</v>
      </c>
      <c r="K567" s="63" t="s">
        <v>64</v>
      </c>
      <c r="L567" s="63" t="s">
        <v>64</v>
      </c>
      <c r="M567" s="63" t="s">
        <v>64</v>
      </c>
      <c r="N567" s="21">
        <f t="shared" si="24"/>
        <v>91.48242630385487</v>
      </c>
      <c r="O567" s="22">
        <v>92.36855158730158</v>
      </c>
      <c r="P567" s="22">
        <v>93.17933802308802</v>
      </c>
      <c r="Q567" s="22">
        <v>90.79229797979798</v>
      </c>
    </row>
    <row r="568" spans="1:17" ht="21">
      <c r="A568" s="19" t="s">
        <v>56</v>
      </c>
      <c r="B568" s="63">
        <v>96.42857142857143</v>
      </c>
      <c r="C568" s="63">
        <v>92.5</v>
      </c>
      <c r="D568" s="63">
        <v>93.75</v>
      </c>
      <c r="E568" s="63">
        <v>86.11111111111111</v>
      </c>
      <c r="F568" s="63">
        <v>97.5</v>
      </c>
      <c r="G568" s="63">
        <v>100</v>
      </c>
      <c r="H568" s="63">
        <v>95</v>
      </c>
      <c r="I568" s="63" t="s">
        <v>64</v>
      </c>
      <c r="J568" s="63" t="s">
        <v>64</v>
      </c>
      <c r="K568" s="63" t="s">
        <v>64</v>
      </c>
      <c r="L568" s="63" t="s">
        <v>64</v>
      </c>
      <c r="M568" s="63" t="s">
        <v>64</v>
      </c>
      <c r="N568" s="21">
        <f t="shared" si="24"/>
        <v>94.46995464852607</v>
      </c>
      <c r="O568" s="22">
        <v>93.54249338624338</v>
      </c>
      <c r="P568" s="22">
        <v>93.38271103896103</v>
      </c>
      <c r="Q568" s="22">
        <v>93.23863636363637</v>
      </c>
    </row>
    <row r="569" spans="1:17" ht="21">
      <c r="A569" s="19" t="s">
        <v>57</v>
      </c>
      <c r="B569" s="63">
        <v>94.64285714285714</v>
      </c>
      <c r="C569" s="63">
        <v>90</v>
      </c>
      <c r="D569" s="63">
        <v>93.75</v>
      </c>
      <c r="E569" s="63">
        <v>86.11111111111111</v>
      </c>
      <c r="F569" s="63">
        <v>95</v>
      </c>
      <c r="G569" s="63">
        <v>96.42857142857143</v>
      </c>
      <c r="H569" s="63">
        <v>95</v>
      </c>
      <c r="I569" s="63" t="s">
        <v>64</v>
      </c>
      <c r="J569" s="63" t="s">
        <v>64</v>
      </c>
      <c r="K569" s="63" t="s">
        <v>64</v>
      </c>
      <c r="L569" s="63" t="s">
        <v>64</v>
      </c>
      <c r="M569" s="63" t="s">
        <v>64</v>
      </c>
      <c r="N569" s="21">
        <f t="shared" si="24"/>
        <v>92.99036281179137</v>
      </c>
      <c r="O569" s="22">
        <v>92.65707671957672</v>
      </c>
      <c r="P569" s="22">
        <v>92.74455868205867</v>
      </c>
      <c r="Q569" s="22">
        <v>92.19696969696969</v>
      </c>
    </row>
    <row r="570" spans="1:17" ht="21">
      <c r="A570" s="19" t="s">
        <v>58</v>
      </c>
      <c r="B570" s="63">
        <v>94.64285714285714</v>
      </c>
      <c r="C570" s="63">
        <v>95</v>
      </c>
      <c r="D570" s="63">
        <v>93.75</v>
      </c>
      <c r="E570" s="63">
        <v>88.88888888888889</v>
      </c>
      <c r="F570" s="63">
        <v>95</v>
      </c>
      <c r="G570" s="63">
        <v>100</v>
      </c>
      <c r="H570" s="63">
        <v>90</v>
      </c>
      <c r="I570" s="63" t="s">
        <v>64</v>
      </c>
      <c r="J570" s="63" t="s">
        <v>64</v>
      </c>
      <c r="K570" s="63" t="s">
        <v>64</v>
      </c>
      <c r="L570" s="63" t="s">
        <v>64</v>
      </c>
      <c r="M570" s="63" t="s">
        <v>64</v>
      </c>
      <c r="N570" s="21">
        <f t="shared" si="24"/>
        <v>93.89739229024943</v>
      </c>
      <c r="O570" s="22">
        <v>93.18369708994709</v>
      </c>
      <c r="P570" s="22">
        <v>93.14641955266954</v>
      </c>
      <c r="Q570" s="22">
        <v>93.80439005439005</v>
      </c>
    </row>
    <row r="571" spans="1:17" ht="21">
      <c r="A571" s="19" t="s">
        <v>59</v>
      </c>
      <c r="B571" s="63">
        <v>91.07142857142857</v>
      </c>
      <c r="C571" s="63">
        <v>95</v>
      </c>
      <c r="D571" s="63">
        <v>93.75</v>
      </c>
      <c r="E571" s="63">
        <v>83.33333333333334</v>
      </c>
      <c r="F571" s="63">
        <v>97.5</v>
      </c>
      <c r="G571" s="63">
        <v>100</v>
      </c>
      <c r="H571" s="63">
        <v>95</v>
      </c>
      <c r="I571" s="63" t="s">
        <v>64</v>
      </c>
      <c r="J571" s="63" t="s">
        <v>64</v>
      </c>
      <c r="K571" s="63" t="s">
        <v>64</v>
      </c>
      <c r="L571" s="63" t="s">
        <v>64</v>
      </c>
      <c r="M571" s="63" t="s">
        <v>64</v>
      </c>
      <c r="N571" s="21">
        <f t="shared" si="24"/>
        <v>93.66496598639456</v>
      </c>
      <c r="O571" s="22">
        <v>91.42030423280424</v>
      </c>
      <c r="P571" s="22">
        <v>91.69379810004811</v>
      </c>
      <c r="Q571" s="22">
        <v>91.31313131313131</v>
      </c>
    </row>
    <row r="572" spans="1:17" ht="21">
      <c r="A572" s="19" t="s">
        <v>60</v>
      </c>
      <c r="B572" s="63">
        <v>87.5</v>
      </c>
      <c r="C572" s="63">
        <v>82.5</v>
      </c>
      <c r="D572" s="63">
        <v>90.625</v>
      </c>
      <c r="E572" s="63">
        <v>86.11111111111111</v>
      </c>
      <c r="F572" s="63">
        <v>83.33333333333334</v>
      </c>
      <c r="G572" s="63">
        <v>85.71428571428571</v>
      </c>
      <c r="H572" s="63">
        <v>92.5</v>
      </c>
      <c r="I572" s="63" t="s">
        <v>64</v>
      </c>
      <c r="J572" s="63" t="s">
        <v>64</v>
      </c>
      <c r="K572" s="63" t="s">
        <v>64</v>
      </c>
      <c r="L572" s="63" t="s">
        <v>64</v>
      </c>
      <c r="M572" s="63" t="s">
        <v>64</v>
      </c>
      <c r="N572" s="21">
        <f t="shared" si="24"/>
        <v>86.89767573696145</v>
      </c>
      <c r="O572" s="22">
        <v>87.71990740740739</v>
      </c>
      <c r="P572" s="22">
        <v>87.0696548821549</v>
      </c>
      <c r="Q572" s="22">
        <v>86.26238344988344</v>
      </c>
    </row>
    <row r="573" spans="1:17" ht="21">
      <c r="A573" s="64" t="s">
        <v>61</v>
      </c>
      <c r="B573" s="65">
        <v>85.71428571428571</v>
      </c>
      <c r="C573" s="65">
        <v>82.5</v>
      </c>
      <c r="D573" s="65">
        <v>82.14285714285714</v>
      </c>
      <c r="E573" s="65">
        <v>80.55555555555556</v>
      </c>
      <c r="F573" s="65">
        <v>70</v>
      </c>
      <c r="G573" s="65">
        <v>75</v>
      </c>
      <c r="H573" s="65">
        <v>80</v>
      </c>
      <c r="I573" s="65" t="s">
        <v>64</v>
      </c>
      <c r="J573" s="65" t="s">
        <v>64</v>
      </c>
      <c r="K573" s="65" t="s">
        <v>64</v>
      </c>
      <c r="L573" s="65" t="s">
        <v>64</v>
      </c>
      <c r="M573" s="65" t="s">
        <v>64</v>
      </c>
      <c r="N573" s="25">
        <f t="shared" si="24"/>
        <v>79.41609977324264</v>
      </c>
      <c r="O573" s="66">
        <v>82.67485119047619</v>
      </c>
      <c r="P573" s="66">
        <v>83.89195052023999</v>
      </c>
      <c r="Q573" s="66">
        <v>85.53151709401709</v>
      </c>
    </row>
    <row r="574" spans="1:17" ht="21">
      <c r="A574" s="67" t="s">
        <v>62</v>
      </c>
      <c r="B574" s="68">
        <v>91.97409733124019</v>
      </c>
      <c r="C574" s="68">
        <v>90</v>
      </c>
      <c r="D574" s="68">
        <v>92.25127551020408</v>
      </c>
      <c r="E574" s="68">
        <v>83.53174603174604</v>
      </c>
      <c r="F574" s="68">
        <v>88.45238095238095</v>
      </c>
      <c r="G574" s="68">
        <v>90.81632653061226</v>
      </c>
      <c r="H574" s="68">
        <v>90.17857142857143</v>
      </c>
      <c r="I574" s="68" t="s">
        <v>64</v>
      </c>
      <c r="J574" s="68" t="s">
        <v>64</v>
      </c>
      <c r="K574" s="68" t="s">
        <v>64</v>
      </c>
      <c r="L574" s="68" t="s">
        <v>64</v>
      </c>
      <c r="M574" s="68" t="s">
        <v>64</v>
      </c>
      <c r="N574" s="29">
        <f t="shared" si="24"/>
        <v>89.600628254965</v>
      </c>
      <c r="O574" s="69">
        <v>90.70383361678005</v>
      </c>
      <c r="P574" s="69">
        <v>90.77070522852948</v>
      </c>
      <c r="Q574" s="69">
        <v>90.24820665445664</v>
      </c>
    </row>
    <row r="575" spans="1:17" ht="21">
      <c r="A575" s="70" t="s">
        <v>63</v>
      </c>
      <c r="B575" s="71">
        <v>100</v>
      </c>
      <c r="C575" s="71">
        <v>100</v>
      </c>
      <c r="D575" s="71">
        <v>100</v>
      </c>
      <c r="E575" s="71">
        <v>100</v>
      </c>
      <c r="F575" s="71">
        <v>100</v>
      </c>
      <c r="G575" s="71">
        <v>100</v>
      </c>
      <c r="H575" s="71">
        <v>90</v>
      </c>
      <c r="I575" s="71" t="s">
        <v>64</v>
      </c>
      <c r="J575" s="71" t="s">
        <v>64</v>
      </c>
      <c r="K575" s="71" t="s">
        <v>64</v>
      </c>
      <c r="L575" s="71" t="s">
        <v>64</v>
      </c>
      <c r="M575" s="71" t="s">
        <v>64</v>
      </c>
      <c r="N575" s="29">
        <f t="shared" si="24"/>
        <v>98.57142857142857</v>
      </c>
      <c r="O575" s="72">
        <v>94.16666666666667</v>
      </c>
      <c r="P575" s="72">
        <v>96.92760942760943</v>
      </c>
      <c r="Q575" s="72">
        <v>94.49786324786324</v>
      </c>
    </row>
    <row r="576" spans="16:17" ht="23.25">
      <c r="P576" s="61"/>
      <c r="Q576" s="59"/>
    </row>
    <row r="577" spans="16:17" ht="23.25">
      <c r="P577" s="61"/>
      <c r="Q577" s="59"/>
    </row>
    <row r="578" spans="16:17" ht="23.25">
      <c r="P578" s="61"/>
      <c r="Q578" s="59"/>
    </row>
    <row r="579" spans="16:17" ht="23.25">
      <c r="P579" s="61"/>
      <c r="Q579" s="59"/>
    </row>
    <row r="580" spans="16:17" ht="23.25">
      <c r="P580" s="61"/>
      <c r="Q580" s="59"/>
    </row>
    <row r="581" spans="16:17" ht="23.25">
      <c r="P581" s="61"/>
      <c r="Q581" s="59"/>
    </row>
    <row r="582" spans="16:17" ht="23.25">
      <c r="P582" s="61"/>
      <c r="Q582" s="59"/>
    </row>
    <row r="583" spans="16:17" ht="23.25">
      <c r="P583" s="61"/>
      <c r="Q583" s="59"/>
    </row>
    <row r="584" spans="16:17" ht="23.25">
      <c r="P584" s="61"/>
      <c r="Q584" s="59"/>
    </row>
    <row r="585" spans="16:17" ht="23.25">
      <c r="P585" s="61"/>
      <c r="Q585" s="59"/>
    </row>
    <row r="586" spans="16:17" ht="23.25">
      <c r="P586" s="61"/>
      <c r="Q586" s="59"/>
    </row>
    <row r="587" spans="16:17" ht="23.25">
      <c r="P587" s="61"/>
      <c r="Q587" s="59"/>
    </row>
    <row r="588" spans="16:17" ht="23.25">
      <c r="P588" s="61"/>
      <c r="Q588" s="59"/>
    </row>
    <row r="589" spans="16:17" ht="23.25">
      <c r="P589" s="61"/>
      <c r="Q589" s="59"/>
    </row>
    <row r="590" spans="16:17" ht="23.25">
      <c r="P590" s="61"/>
      <c r="Q590" s="59"/>
    </row>
    <row r="591" spans="16:17" ht="23.25">
      <c r="P591" s="61"/>
      <c r="Q591" s="59"/>
    </row>
    <row r="592" spans="16:17" ht="23.25">
      <c r="P592" s="61"/>
      <c r="Q592" s="59"/>
    </row>
    <row r="593" spans="16:17" ht="23.25">
      <c r="P593" s="61"/>
      <c r="Q593" s="59"/>
    </row>
    <row r="594" spans="16:17" ht="23.25">
      <c r="P594" s="61"/>
      <c r="Q594" s="59"/>
    </row>
    <row r="595" spans="16:17" ht="23.25">
      <c r="P595" s="61"/>
      <c r="Q595" s="59"/>
    </row>
    <row r="596" spans="16:17" ht="23.25">
      <c r="P596" s="61"/>
      <c r="Q596" s="59"/>
    </row>
    <row r="597" spans="16:17" ht="23.25">
      <c r="P597" s="61"/>
      <c r="Q597" s="59"/>
    </row>
    <row r="598" spans="16:17" ht="23.25">
      <c r="P598" s="61"/>
      <c r="Q598" s="59"/>
    </row>
    <row r="599" spans="16:17" ht="23.25">
      <c r="P599" s="61"/>
      <c r="Q599" s="59"/>
    </row>
    <row r="600" spans="16:17" ht="23.25">
      <c r="P600" s="61"/>
      <c r="Q600" s="59"/>
    </row>
    <row r="601" spans="16:17" ht="23.25">
      <c r="P601" s="61"/>
      <c r="Q601" s="59"/>
    </row>
    <row r="602" spans="16:17" ht="23.25">
      <c r="P602" s="61"/>
      <c r="Q602" s="59"/>
    </row>
    <row r="603" spans="16:17" ht="23.25">
      <c r="P603" s="61"/>
      <c r="Q603" s="59"/>
    </row>
    <row r="604" spans="16:17" ht="23.25">
      <c r="P604" s="61"/>
      <c r="Q604" s="59"/>
    </row>
    <row r="605" spans="16:17" ht="23.25">
      <c r="P605" s="61"/>
      <c r="Q605" s="59"/>
    </row>
    <row r="606" spans="16:17" ht="23.25">
      <c r="P606" s="61"/>
      <c r="Q606" s="59"/>
    </row>
    <row r="607" spans="16:17" ht="23.25">
      <c r="P607" s="61"/>
      <c r="Q607" s="59"/>
    </row>
    <row r="608" spans="16:17" ht="23.25">
      <c r="P608" s="61"/>
      <c r="Q608" s="59"/>
    </row>
    <row r="609" spans="16:17" ht="23.25">
      <c r="P609" s="61"/>
      <c r="Q609" s="59"/>
    </row>
    <row r="610" spans="16:17" ht="23.25">
      <c r="P610" s="61"/>
      <c r="Q610" s="59"/>
    </row>
    <row r="611" spans="16:17" ht="23.25">
      <c r="P611" s="61"/>
      <c r="Q611" s="59"/>
    </row>
    <row r="612" spans="16:17" ht="23.25">
      <c r="P612" s="61"/>
      <c r="Q612" s="59"/>
    </row>
    <row r="613" spans="16:17" ht="23.25">
      <c r="P613" s="61"/>
      <c r="Q613" s="59"/>
    </row>
    <row r="614" spans="16:17" ht="23.25">
      <c r="P614" s="61"/>
      <c r="Q614" s="59"/>
    </row>
    <row r="615" spans="16:17" ht="23.25">
      <c r="P615" s="61"/>
      <c r="Q615" s="59"/>
    </row>
    <row r="616" spans="16:17" ht="23.25">
      <c r="P616" s="61"/>
      <c r="Q616" s="59"/>
    </row>
    <row r="617" spans="16:17" ht="23.25">
      <c r="P617" s="61"/>
      <c r="Q617" s="59"/>
    </row>
    <row r="618" spans="16:17" ht="23.25">
      <c r="P618" s="61"/>
      <c r="Q618" s="59"/>
    </row>
    <row r="619" spans="16:17" ht="23.25">
      <c r="P619" s="61"/>
      <c r="Q619" s="59"/>
    </row>
    <row r="620" spans="16:17" ht="23.25">
      <c r="P620" s="61"/>
      <c r="Q620" s="59"/>
    </row>
    <row r="621" spans="16:17" ht="23.25">
      <c r="P621" s="61"/>
      <c r="Q621" s="59"/>
    </row>
    <row r="622" spans="16:17" ht="23.25">
      <c r="P622" s="61"/>
      <c r="Q622" s="59"/>
    </row>
    <row r="623" spans="16:17" ht="23.25">
      <c r="P623" s="61"/>
      <c r="Q623" s="59"/>
    </row>
    <row r="624" spans="16:17" ht="23.25">
      <c r="P624" s="61"/>
      <c r="Q624" s="59"/>
    </row>
    <row r="625" spans="16:17" ht="23.25">
      <c r="P625" s="61"/>
      <c r="Q625" s="59"/>
    </row>
    <row r="626" spans="16:17" ht="23.25">
      <c r="P626" s="61"/>
      <c r="Q626" s="59"/>
    </row>
    <row r="627" spans="16:17" ht="23.25">
      <c r="P627" s="61"/>
      <c r="Q627" s="59"/>
    </row>
    <row r="628" spans="16:17" ht="23.25">
      <c r="P628" s="61"/>
      <c r="Q628" s="59"/>
    </row>
    <row r="629" spans="16:17" ht="23.25">
      <c r="P629" s="61"/>
      <c r="Q629" s="59"/>
    </row>
  </sheetData>
  <sheetProtection/>
  <mergeCells count="75">
    <mergeCell ref="A96:Q96"/>
    <mergeCell ref="A97:Q97"/>
    <mergeCell ref="A118:Q118"/>
    <mergeCell ref="A119:Q119"/>
    <mergeCell ref="A28:Q28"/>
    <mergeCell ref="A2:Q2"/>
    <mergeCell ref="A3:Q3"/>
    <mergeCell ref="A4:Q4"/>
    <mergeCell ref="A26:Q26"/>
    <mergeCell ref="A27:Q27"/>
    <mergeCell ref="A210:Q210"/>
    <mergeCell ref="A211:Q211"/>
    <mergeCell ref="A120:Q120"/>
    <mergeCell ref="A49:Q49"/>
    <mergeCell ref="A50:Q50"/>
    <mergeCell ref="A51:Q51"/>
    <mergeCell ref="A72:Q72"/>
    <mergeCell ref="A73:Q73"/>
    <mergeCell ref="A74:Q74"/>
    <mergeCell ref="A95:Q95"/>
    <mergeCell ref="A212:Q212"/>
    <mergeCell ref="A141:Q141"/>
    <mergeCell ref="A142:Q142"/>
    <mergeCell ref="A143:Q143"/>
    <mergeCell ref="A164:Q164"/>
    <mergeCell ref="A165:Q165"/>
    <mergeCell ref="A166:Q166"/>
    <mergeCell ref="A187:Q187"/>
    <mergeCell ref="A188:Q188"/>
    <mergeCell ref="A189:Q189"/>
    <mergeCell ref="A258:Q258"/>
    <mergeCell ref="A279:Q279"/>
    <mergeCell ref="A280:Q280"/>
    <mergeCell ref="A281:Q281"/>
    <mergeCell ref="A302:Q302"/>
    <mergeCell ref="A303:Q303"/>
    <mergeCell ref="A372:Q372"/>
    <mergeCell ref="A373:Q373"/>
    <mergeCell ref="A394:Q394"/>
    <mergeCell ref="A395:Q395"/>
    <mergeCell ref="A304:Q304"/>
    <mergeCell ref="A233:Q233"/>
    <mergeCell ref="A234:Q234"/>
    <mergeCell ref="A235:Q235"/>
    <mergeCell ref="A256:Q256"/>
    <mergeCell ref="A257:Q257"/>
    <mergeCell ref="A486:Q486"/>
    <mergeCell ref="A487:Q487"/>
    <mergeCell ref="A396:Q396"/>
    <mergeCell ref="A325:Q325"/>
    <mergeCell ref="A326:Q326"/>
    <mergeCell ref="A327:Q327"/>
    <mergeCell ref="A348:Q348"/>
    <mergeCell ref="A349:Q349"/>
    <mergeCell ref="A350:Q350"/>
    <mergeCell ref="A371:Q371"/>
    <mergeCell ref="A488:Q488"/>
    <mergeCell ref="A417:Q417"/>
    <mergeCell ref="A418:Q418"/>
    <mergeCell ref="A419:Q419"/>
    <mergeCell ref="A440:Q440"/>
    <mergeCell ref="A441:Q441"/>
    <mergeCell ref="A442:Q442"/>
    <mergeCell ref="A463:Q463"/>
    <mergeCell ref="A464:Q464"/>
    <mergeCell ref="A465:Q465"/>
    <mergeCell ref="A555:Q555"/>
    <mergeCell ref="A556:Q556"/>
    <mergeCell ref="A557:Q557"/>
    <mergeCell ref="A509:Q509"/>
    <mergeCell ref="A510:Q510"/>
    <mergeCell ref="A511:Q511"/>
    <mergeCell ref="A532:Q532"/>
    <mergeCell ref="A533:Q533"/>
    <mergeCell ref="A534:Q534"/>
  </mergeCells>
  <printOptions/>
  <pageMargins left="0.27" right="0.18" top="0.75" bottom="0.53" header="0.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2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5.57421875" style="1" customWidth="1"/>
    <col min="2" max="13" width="6.421875" style="2" customWidth="1"/>
    <col min="14" max="14" width="7.00390625" style="1" customWidth="1"/>
    <col min="15" max="15" width="7.00390625" style="3" customWidth="1"/>
    <col min="16" max="17" width="7.00390625" style="1" customWidth="1"/>
    <col min="18" max="20" width="11.7109375" style="1" bestFit="1" customWidth="1"/>
    <col min="21" max="16384" width="9.140625" style="1" customWidth="1"/>
  </cols>
  <sheetData>
    <row r="1" ht="22.5" customHeight="1"/>
    <row r="2" spans="1:21" ht="26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S2" s="4"/>
      <c r="T2" s="4"/>
      <c r="U2" s="5"/>
    </row>
    <row r="3" spans="1:22" ht="26.25">
      <c r="A3" s="76" t="str">
        <f>"ประจำปีงบประมาณ "&amp;+T2</f>
        <v>ประจำปีงบประมาณ 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T3" s="6"/>
      <c r="U3" s="5"/>
      <c r="V3" s="5"/>
    </row>
    <row r="4" spans="1:22" ht="26.2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T4" s="6"/>
      <c r="U4" s="5"/>
      <c r="V4" s="5"/>
    </row>
    <row r="5" spans="1:22" ht="23.2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10"/>
      <c r="P5" s="10"/>
      <c r="Q5" s="11"/>
      <c r="T5" s="6"/>
      <c r="U5" s="5"/>
      <c r="V5" s="5"/>
    </row>
    <row r="6" spans="1:22" s="14" customFormat="1" ht="23.25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65</v>
      </c>
      <c r="O6" s="13" t="s">
        <v>15</v>
      </c>
      <c r="P6" s="13" t="s">
        <v>16</v>
      </c>
      <c r="Q6" s="13" t="s">
        <v>17</v>
      </c>
      <c r="T6" s="6"/>
      <c r="U6" s="5"/>
      <c r="V6" s="5"/>
    </row>
    <row r="7" spans="1:17" ht="21">
      <c r="A7" s="15" t="s">
        <v>18</v>
      </c>
      <c r="B7" s="16">
        <v>92.25059382422803</v>
      </c>
      <c r="C7" s="16">
        <v>92.20462850182703</v>
      </c>
      <c r="D7" s="16">
        <v>92.17335058214748</v>
      </c>
      <c r="E7" s="16">
        <v>91.9831223628692</v>
      </c>
      <c r="F7" s="16">
        <v>92.507204610951</v>
      </c>
      <c r="G7" s="16">
        <v>93.00675675675676</v>
      </c>
      <c r="H7" s="16">
        <v>91.74592391304348</v>
      </c>
      <c r="I7" s="16" t="s">
        <v>64</v>
      </c>
      <c r="J7" s="16" t="s">
        <v>64</v>
      </c>
      <c r="K7" s="16" t="s">
        <v>64</v>
      </c>
      <c r="L7" s="16" t="s">
        <v>64</v>
      </c>
      <c r="M7" s="16" t="s">
        <v>64</v>
      </c>
      <c r="N7" s="17">
        <f>_xlfn.IFERROR(IF(ISERROR(AVERAGE(B7:M7)),"0",(AVERAGE(B7:M7))),"")</f>
        <v>92.26736865026044</v>
      </c>
      <c r="O7" s="17">
        <v>92.22465802185813</v>
      </c>
      <c r="P7" s="18">
        <v>92.23918210392355</v>
      </c>
      <c r="Q7" s="18">
        <v>92.14190588455307</v>
      </c>
    </row>
    <row r="8" spans="1:17" ht="21">
      <c r="A8" s="19" t="s">
        <v>19</v>
      </c>
      <c r="B8" s="20">
        <v>89.03091557669441</v>
      </c>
      <c r="C8" s="20">
        <v>89.08924205378973</v>
      </c>
      <c r="D8" s="20">
        <v>89.37823834196891</v>
      </c>
      <c r="E8" s="20">
        <v>89.795197740113</v>
      </c>
      <c r="F8" s="20">
        <v>89.157060518732</v>
      </c>
      <c r="G8" s="20">
        <v>90.01349527665316</v>
      </c>
      <c r="H8" s="20">
        <v>89.60597826086956</v>
      </c>
      <c r="I8" s="20" t="s">
        <v>64</v>
      </c>
      <c r="J8" s="20" t="s">
        <v>64</v>
      </c>
      <c r="K8" s="20" t="s">
        <v>64</v>
      </c>
      <c r="L8" s="20" t="s">
        <v>64</v>
      </c>
      <c r="M8" s="20" t="s">
        <v>64</v>
      </c>
      <c r="N8" s="21">
        <f>_xlfn.IFERROR(IF(ISERROR(AVERAGE(B8:M8)),"0",(AVERAGE(B8:M8))),"")</f>
        <v>89.43858968126013</v>
      </c>
      <c r="O8" s="21">
        <v>89.37474834638715</v>
      </c>
      <c r="P8" s="22">
        <v>88.93822517322201</v>
      </c>
      <c r="Q8" s="22">
        <v>88.88098701928082</v>
      </c>
    </row>
    <row r="9" spans="1:17" ht="21">
      <c r="A9" s="23" t="s">
        <v>20</v>
      </c>
      <c r="B9" s="24">
        <v>90.82541567695962</v>
      </c>
      <c r="C9" s="24">
        <v>90.80073349633253</v>
      </c>
      <c r="D9" s="24">
        <v>91.45077720207254</v>
      </c>
      <c r="E9" s="24">
        <v>90.96045197740112</v>
      </c>
      <c r="F9" s="24">
        <v>91.60662824207493</v>
      </c>
      <c r="G9" s="24">
        <v>91.80161943319838</v>
      </c>
      <c r="H9" s="24">
        <v>91.38283378746594</v>
      </c>
      <c r="I9" s="24" t="s">
        <v>64</v>
      </c>
      <c r="J9" s="24" t="s">
        <v>64</v>
      </c>
      <c r="K9" s="24" t="s">
        <v>64</v>
      </c>
      <c r="L9" s="24" t="s">
        <v>64</v>
      </c>
      <c r="M9" s="24" t="s">
        <v>64</v>
      </c>
      <c r="N9" s="25">
        <f>_xlfn.IFERROR(IF(ISERROR(AVERAGE(B9:M9)),"0",(AVERAGE(B9:M9))),"")</f>
        <v>91.26120854507215</v>
      </c>
      <c r="O9" s="25">
        <v>91.05461531096182</v>
      </c>
      <c r="P9" s="26">
        <v>90.91615534126346</v>
      </c>
      <c r="Q9" s="26">
        <v>90.20594063201474</v>
      </c>
    </row>
    <row r="10" spans="1:17" ht="21">
      <c r="A10" s="27" t="s">
        <v>21</v>
      </c>
      <c r="B10" s="28">
        <v>90.70230835929402</v>
      </c>
      <c r="C10" s="28">
        <v>90.69820135064977</v>
      </c>
      <c r="D10" s="28">
        <v>91.00078870872964</v>
      </c>
      <c r="E10" s="28">
        <v>90.91292402679444</v>
      </c>
      <c r="F10" s="28">
        <v>91.09029779058598</v>
      </c>
      <c r="G10" s="28">
        <v>91.60729048886942</v>
      </c>
      <c r="H10" s="28">
        <v>90.911578653793</v>
      </c>
      <c r="I10" s="28" t="s">
        <v>64</v>
      </c>
      <c r="J10" s="28" t="s">
        <v>64</v>
      </c>
      <c r="K10" s="28" t="s">
        <v>64</v>
      </c>
      <c r="L10" s="28" t="s">
        <v>64</v>
      </c>
      <c r="M10" s="28" t="s">
        <v>64</v>
      </c>
      <c r="N10" s="29">
        <f>_xlfn.IFERROR(IF(ISERROR(AVERAGE(B10:M10)),"0",(AVERAGE(B10:M10))),"")</f>
        <v>90.9890556255309</v>
      </c>
      <c r="O10" s="29">
        <v>90.88467389306903</v>
      </c>
      <c r="P10" s="29">
        <v>90.69785420613634</v>
      </c>
      <c r="Q10" s="29">
        <v>90.4096111786162</v>
      </c>
    </row>
    <row r="11" spans="1:17" ht="21">
      <c r="A11" s="30" t="s">
        <v>22</v>
      </c>
      <c r="B11" s="31">
        <v>848</v>
      </c>
      <c r="C11" s="31">
        <v>840</v>
      </c>
      <c r="D11" s="31">
        <v>789</v>
      </c>
      <c r="E11" s="31">
        <v>737</v>
      </c>
      <c r="F11" s="31">
        <v>727</v>
      </c>
      <c r="G11" s="31">
        <v>782</v>
      </c>
      <c r="H11" s="31">
        <v>768</v>
      </c>
      <c r="I11" s="31" t="s">
        <v>64</v>
      </c>
      <c r="J11" s="31" t="s">
        <v>64</v>
      </c>
      <c r="K11" s="31" t="s">
        <v>64</v>
      </c>
      <c r="L11" s="31" t="s">
        <v>64</v>
      </c>
      <c r="M11" s="31" t="s">
        <v>64</v>
      </c>
      <c r="N11" s="32">
        <f>SUM(B11:M11)</f>
        <v>5491</v>
      </c>
      <c r="O11" s="33">
        <v>9665</v>
      </c>
      <c r="P11" s="34">
        <v>9154</v>
      </c>
      <c r="Q11" s="34">
        <v>9225</v>
      </c>
    </row>
    <row r="12" spans="1:17" ht="16.5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5"/>
      <c r="O12" s="38"/>
      <c r="P12" s="35"/>
      <c r="Q12" s="35"/>
    </row>
    <row r="13" spans="1:17" ht="23.25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0"/>
      <c r="O13" s="10"/>
      <c r="P13" s="41"/>
      <c r="Q13" s="11"/>
    </row>
    <row r="14" spans="1:17" ht="26.25">
      <c r="A14" s="76" t="str">
        <f>$A$4</f>
        <v>ความคิดเห็นต่อการบริการผู้ป่วยในเกี่ยวกับโรงพยาบาลคุณธรรม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ht="26.25">
      <c r="A15" s="76" t="s">
        <v>23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26.25">
      <c r="A16" s="76" t="str">
        <f>+$A$3</f>
        <v>ประจำปีงบประมาณ 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23.25">
      <c r="A17" s="3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10"/>
      <c r="O17" s="10"/>
      <c r="P17" s="41"/>
      <c r="Q17" s="11"/>
    </row>
    <row r="18" spans="1:17" s="14" customFormat="1" ht="23.25">
      <c r="A18" s="12" t="s">
        <v>2</v>
      </c>
      <c r="B18" s="13" t="s">
        <v>3</v>
      </c>
      <c r="C18" s="13" t="s">
        <v>4</v>
      </c>
      <c r="D18" s="13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3" t="s">
        <v>10</v>
      </c>
      <c r="J18" s="13" t="s">
        <v>11</v>
      </c>
      <c r="K18" s="13" t="s">
        <v>12</v>
      </c>
      <c r="L18" s="13" t="s">
        <v>13</v>
      </c>
      <c r="M18" s="13" t="s">
        <v>14</v>
      </c>
      <c r="N18" s="13" t="str">
        <f>+$N$6</f>
        <v>ปี 2562</v>
      </c>
      <c r="O18" s="13" t="s">
        <v>15</v>
      </c>
      <c r="P18" s="13" t="s">
        <v>16</v>
      </c>
      <c r="Q18" s="13" t="s">
        <v>17</v>
      </c>
    </row>
    <row r="19" spans="1:17" s="43" customFormat="1" ht="21">
      <c r="A19" s="15" t="s">
        <v>18</v>
      </c>
      <c r="B19" s="42">
        <v>79.16666666666666</v>
      </c>
      <c r="C19" s="42">
        <v>66.66666666666666</v>
      </c>
      <c r="D19" s="42">
        <v>85.71428571428571</v>
      </c>
      <c r="E19" s="42">
        <v>83.33333333333334</v>
      </c>
      <c r="F19" s="42">
        <v>75</v>
      </c>
      <c r="G19" s="42">
        <v>62.5</v>
      </c>
      <c r="H19" s="42">
        <v>66.66666666666666</v>
      </c>
      <c r="I19" s="42" t="s">
        <v>64</v>
      </c>
      <c r="J19" s="42" t="s">
        <v>64</v>
      </c>
      <c r="K19" s="42" t="s">
        <v>64</v>
      </c>
      <c r="L19" s="42" t="s">
        <v>64</v>
      </c>
      <c r="M19" s="42" t="s">
        <v>64</v>
      </c>
      <c r="N19" s="17">
        <f>_xlfn.IFERROR(IF(ISERROR(AVERAGE(B19:M19)),"0",(AVERAGE(B19:M19))),"")</f>
        <v>74.14965986394557</v>
      </c>
      <c r="O19" s="17">
        <v>85.54240319865319</v>
      </c>
      <c r="P19" s="18">
        <v>77.11562742812742</v>
      </c>
      <c r="Q19" s="18">
        <v>80.31169062419062</v>
      </c>
    </row>
    <row r="20" spans="1:17" s="43" customFormat="1" ht="21">
      <c r="A20" s="19" t="s">
        <v>19</v>
      </c>
      <c r="B20" s="44">
        <v>70.83333333333334</v>
      </c>
      <c r="C20" s="44">
        <v>63.888888888888886</v>
      </c>
      <c r="D20" s="44">
        <v>75</v>
      </c>
      <c r="E20" s="44">
        <v>80.55555555555556</v>
      </c>
      <c r="F20" s="44">
        <v>87.5</v>
      </c>
      <c r="G20" s="44">
        <v>75</v>
      </c>
      <c r="H20" s="44">
        <v>75</v>
      </c>
      <c r="I20" s="44" t="s">
        <v>64</v>
      </c>
      <c r="J20" s="44" t="s">
        <v>64</v>
      </c>
      <c r="K20" s="44" t="s">
        <v>64</v>
      </c>
      <c r="L20" s="44" t="s">
        <v>64</v>
      </c>
      <c r="M20" s="44" t="s">
        <v>64</v>
      </c>
      <c r="N20" s="21">
        <f>_xlfn.IFERROR(IF(ISERROR(AVERAGE(B20:M20)),"0",(AVERAGE(B20:M20))),"")</f>
        <v>75.3968253968254</v>
      </c>
      <c r="O20" s="21">
        <v>82.40996272246272</v>
      </c>
      <c r="P20" s="22">
        <v>78.10456326081325</v>
      </c>
      <c r="Q20" s="22">
        <v>80.75927544677545</v>
      </c>
    </row>
    <row r="21" spans="1:17" s="43" customFormat="1" ht="21">
      <c r="A21" s="23" t="s">
        <v>20</v>
      </c>
      <c r="B21" s="24">
        <v>75</v>
      </c>
      <c r="C21" s="24">
        <v>63.888888888888886</v>
      </c>
      <c r="D21" s="24">
        <v>82.14285714285714</v>
      </c>
      <c r="E21" s="24">
        <v>80.55555555555556</v>
      </c>
      <c r="F21" s="24">
        <v>75</v>
      </c>
      <c r="G21" s="24">
        <v>75</v>
      </c>
      <c r="H21" s="24">
        <v>72.91666666666666</v>
      </c>
      <c r="I21" s="24" t="s">
        <v>64</v>
      </c>
      <c r="J21" s="24" t="s">
        <v>64</v>
      </c>
      <c r="K21" s="24" t="s">
        <v>64</v>
      </c>
      <c r="L21" s="24" t="s">
        <v>64</v>
      </c>
      <c r="M21" s="24" t="s">
        <v>64</v>
      </c>
      <c r="N21" s="25">
        <f>_xlfn.IFERROR(IF(ISERROR(AVERAGE(B21:M21)),"0",(AVERAGE(B21:M21))),"")</f>
        <v>74.92913832199545</v>
      </c>
      <c r="O21" s="25">
        <v>83.84920634920634</v>
      </c>
      <c r="P21" s="26">
        <v>82.2800925925926</v>
      </c>
      <c r="Q21" s="26">
        <v>78.22528166278167</v>
      </c>
    </row>
    <row r="22" spans="1:17" s="43" customFormat="1" ht="21">
      <c r="A22" s="27" t="s">
        <v>21</v>
      </c>
      <c r="B22" s="28">
        <v>75</v>
      </c>
      <c r="C22" s="28">
        <v>64.81481481481481</v>
      </c>
      <c r="D22" s="28">
        <v>80.95238095238095</v>
      </c>
      <c r="E22" s="28">
        <v>81.48148148148148</v>
      </c>
      <c r="F22" s="28">
        <v>79.16666666666667</v>
      </c>
      <c r="G22" s="28">
        <v>70.83333333333333</v>
      </c>
      <c r="H22" s="28">
        <v>71.52777777777777</v>
      </c>
      <c r="I22" s="28" t="s">
        <v>64</v>
      </c>
      <c r="J22" s="28" t="s">
        <v>64</v>
      </c>
      <c r="K22" s="28" t="s">
        <v>64</v>
      </c>
      <c r="L22" s="28" t="s">
        <v>64</v>
      </c>
      <c r="M22" s="28" t="s">
        <v>64</v>
      </c>
      <c r="N22" s="29">
        <f>_xlfn.IFERROR(IF(ISERROR(AVERAGE(B22:M22)),"0",(AVERAGE(B22:M22))),"")</f>
        <v>74.82520786092213</v>
      </c>
      <c r="O22" s="29">
        <v>83.93385742344076</v>
      </c>
      <c r="P22" s="29">
        <v>79.16676109384441</v>
      </c>
      <c r="Q22" s="29">
        <v>79.76541591124925</v>
      </c>
    </row>
    <row r="23" spans="1:17" ht="23.25">
      <c r="A23" s="3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0"/>
      <c r="O23" s="10"/>
      <c r="P23" s="41"/>
      <c r="Q23" s="11"/>
    </row>
    <row r="24" spans="1:17" ht="23.25">
      <c r="A24" s="3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0"/>
      <c r="O24" s="10"/>
      <c r="P24" s="41"/>
      <c r="Q24" s="11"/>
    </row>
    <row r="25" spans="1:17" ht="26.25">
      <c r="A25" s="76" t="str">
        <f>$A$4</f>
        <v>ความคิดเห็นต่อการบริการผู้ป่วยในเกี่ยวกับโรงพยาบาลคุณธรรม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26.25">
      <c r="A26" s="76" t="s">
        <v>24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26.25">
      <c r="A27" s="76" t="str">
        <f>+$A$3</f>
        <v>ประจำปีงบประมาณ 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23.25">
      <c r="A28" s="3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10"/>
      <c r="O28" s="10"/>
      <c r="P28" s="41"/>
      <c r="Q28" s="11"/>
    </row>
    <row r="29" spans="1:17" s="14" customFormat="1" ht="23.25">
      <c r="A29" s="12" t="s">
        <v>2</v>
      </c>
      <c r="B29" s="13" t="s">
        <v>3</v>
      </c>
      <c r="C29" s="13" t="s">
        <v>4</v>
      </c>
      <c r="D29" s="13" t="s">
        <v>5</v>
      </c>
      <c r="E29" s="13" t="s">
        <v>6</v>
      </c>
      <c r="F29" s="13" t="s">
        <v>7</v>
      </c>
      <c r="G29" s="13" t="s">
        <v>8</v>
      </c>
      <c r="H29" s="13" t="s">
        <v>9</v>
      </c>
      <c r="I29" s="13" t="s">
        <v>10</v>
      </c>
      <c r="J29" s="13" t="s">
        <v>11</v>
      </c>
      <c r="K29" s="13" t="s">
        <v>12</v>
      </c>
      <c r="L29" s="13" t="s">
        <v>13</v>
      </c>
      <c r="M29" s="13" t="s">
        <v>14</v>
      </c>
      <c r="N29" s="13" t="str">
        <f>+$N$6</f>
        <v>ปี 2562</v>
      </c>
      <c r="O29" s="13" t="s">
        <v>15</v>
      </c>
      <c r="P29" s="13" t="s">
        <v>16</v>
      </c>
      <c r="Q29" s="13" t="s">
        <v>17</v>
      </c>
    </row>
    <row r="30" spans="1:17" s="43" customFormat="1" ht="21">
      <c r="A30" s="15" t="s">
        <v>18</v>
      </c>
      <c r="B30" s="42">
        <v>100</v>
      </c>
      <c r="C30" s="42">
        <v>100</v>
      </c>
      <c r="D30" s="42">
        <v>95</v>
      </c>
      <c r="E30" s="42">
        <v>100</v>
      </c>
      <c r="F30" s="42">
        <v>100</v>
      </c>
      <c r="G30" s="42">
        <v>100</v>
      </c>
      <c r="H30" s="42">
        <v>97.72727272727273</v>
      </c>
      <c r="I30" s="42" t="s">
        <v>64</v>
      </c>
      <c r="J30" s="42" t="s">
        <v>64</v>
      </c>
      <c r="K30" s="42" t="s">
        <v>64</v>
      </c>
      <c r="L30" s="42" t="s">
        <v>64</v>
      </c>
      <c r="M30" s="42" t="s">
        <v>64</v>
      </c>
      <c r="N30" s="17">
        <f>_xlfn.IFERROR(IF(ISERROR(AVERAGE(B30:M30)),"0",(AVERAGE(B30:M30))),"")</f>
        <v>98.96103896103897</v>
      </c>
      <c r="O30" s="17">
        <v>95.41666666666667</v>
      </c>
      <c r="P30" s="18">
        <v>94.59045584045583</v>
      </c>
      <c r="Q30" s="18">
        <v>90.88541666666667</v>
      </c>
    </row>
    <row r="31" spans="1:17" s="43" customFormat="1" ht="21">
      <c r="A31" s="19" t="s">
        <v>19</v>
      </c>
      <c r="B31" s="44">
        <v>100</v>
      </c>
      <c r="C31" s="44">
        <v>100</v>
      </c>
      <c r="D31" s="44">
        <v>90</v>
      </c>
      <c r="E31" s="44">
        <v>100</v>
      </c>
      <c r="F31" s="44">
        <v>100</v>
      </c>
      <c r="G31" s="44">
        <v>100</v>
      </c>
      <c r="H31" s="44">
        <v>97.72727272727273</v>
      </c>
      <c r="I31" s="44" t="s">
        <v>64</v>
      </c>
      <c r="J31" s="44" t="s">
        <v>64</v>
      </c>
      <c r="K31" s="44" t="s">
        <v>64</v>
      </c>
      <c r="L31" s="44" t="s">
        <v>64</v>
      </c>
      <c r="M31" s="44" t="s">
        <v>64</v>
      </c>
      <c r="N31" s="21">
        <f>_xlfn.IFERROR(IF(ISERROR(AVERAGE(B31:M31)),"0",(AVERAGE(B31:M31))),"")</f>
        <v>98.24675324675324</v>
      </c>
      <c r="O31" s="21">
        <v>95.15873015873017</v>
      </c>
      <c r="P31" s="22">
        <v>90.64713064713065</v>
      </c>
      <c r="Q31" s="22">
        <v>82.76289682539682</v>
      </c>
    </row>
    <row r="32" spans="1:17" s="43" customFormat="1" ht="21">
      <c r="A32" s="23" t="s">
        <v>20</v>
      </c>
      <c r="B32" s="24">
        <v>100</v>
      </c>
      <c r="C32" s="24">
        <v>100</v>
      </c>
      <c r="D32" s="24">
        <v>95</v>
      </c>
      <c r="E32" s="24">
        <v>97.22222222222221</v>
      </c>
      <c r="F32" s="24">
        <v>100</v>
      </c>
      <c r="G32" s="24">
        <v>100</v>
      </c>
      <c r="H32" s="24">
        <v>97.72727272727273</v>
      </c>
      <c r="I32" s="24" t="s">
        <v>64</v>
      </c>
      <c r="J32" s="24" t="s">
        <v>64</v>
      </c>
      <c r="K32" s="24" t="s">
        <v>64</v>
      </c>
      <c r="L32" s="24" t="s">
        <v>64</v>
      </c>
      <c r="M32" s="24" t="s">
        <v>64</v>
      </c>
      <c r="N32" s="25">
        <f>_xlfn.IFERROR(IF(ISERROR(AVERAGE(B32:M32)),"0",(AVERAGE(B32:M32))),"")</f>
        <v>98.56421356421356</v>
      </c>
      <c r="O32" s="25">
        <v>95.24801587301589</v>
      </c>
      <c r="P32" s="26">
        <v>92.89428164428165</v>
      </c>
      <c r="Q32" s="26">
        <v>85.35962301587301</v>
      </c>
    </row>
    <row r="33" spans="1:17" s="43" customFormat="1" ht="21">
      <c r="A33" s="27" t="s">
        <v>21</v>
      </c>
      <c r="B33" s="28">
        <v>100</v>
      </c>
      <c r="C33" s="28">
        <v>100</v>
      </c>
      <c r="D33" s="28">
        <v>93.33333333333333</v>
      </c>
      <c r="E33" s="28">
        <v>99.07407407407408</v>
      </c>
      <c r="F33" s="28">
        <v>100</v>
      </c>
      <c r="G33" s="28">
        <v>100</v>
      </c>
      <c r="H33" s="28">
        <v>97.72727272727273</v>
      </c>
      <c r="I33" s="28" t="s">
        <v>64</v>
      </c>
      <c r="J33" s="28" t="s">
        <v>64</v>
      </c>
      <c r="K33" s="28" t="s">
        <v>64</v>
      </c>
      <c r="L33" s="28" t="s">
        <v>64</v>
      </c>
      <c r="M33" s="28" t="s">
        <v>64</v>
      </c>
      <c r="N33" s="29">
        <f>_xlfn.IFERROR(IF(ISERROR(AVERAGE(B33:M33)),"0",(AVERAGE(B33:M33))),"")</f>
        <v>98.59066859066859</v>
      </c>
      <c r="O33" s="29">
        <v>95.2744708994709</v>
      </c>
      <c r="P33" s="29">
        <v>92.7106227106227</v>
      </c>
      <c r="Q33" s="29">
        <v>86.33597883597884</v>
      </c>
    </row>
    <row r="34" spans="1:17" s="43" customFormat="1" ht="2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48"/>
      <c r="M34" s="48"/>
      <c r="N34" s="46"/>
      <c r="O34" s="46"/>
      <c r="P34" s="49"/>
      <c r="Q34" s="49"/>
    </row>
    <row r="35" spans="1:17" ht="23.25">
      <c r="A35" s="50"/>
      <c r="B35" s="10"/>
      <c r="C35" s="10"/>
      <c r="D35" s="10"/>
      <c r="E35" s="10"/>
      <c r="F35" s="10"/>
      <c r="G35" s="10"/>
      <c r="H35" s="10"/>
      <c r="I35" s="10"/>
      <c r="J35" s="10"/>
      <c r="K35" s="51"/>
      <c r="L35" s="52"/>
      <c r="M35" s="52"/>
      <c r="N35" s="10"/>
      <c r="O35" s="10"/>
      <c r="P35" s="10"/>
      <c r="Q35" s="11"/>
    </row>
    <row r="36" spans="1:17" ht="26.25">
      <c r="A36" s="76" t="str">
        <f>$A$4</f>
        <v>ความคิดเห็นต่อการบริการผู้ป่วยในเกี่ยวกับโรงพยาบาลคุณธรรม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26.25">
      <c r="A37" s="76" t="s">
        <v>25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26.25">
      <c r="A38" s="76" t="str">
        <f>+$A$3</f>
        <v>ประจำปีงบประมาณ 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.25">
      <c r="A39" s="3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0"/>
      <c r="O39" s="10"/>
      <c r="P39" s="41"/>
      <c r="Q39" s="11"/>
    </row>
    <row r="40" spans="1:17" s="14" customFormat="1" ht="23.25">
      <c r="A40" s="12" t="s">
        <v>2</v>
      </c>
      <c r="B40" s="13" t="s">
        <v>3</v>
      </c>
      <c r="C40" s="13" t="s">
        <v>4</v>
      </c>
      <c r="D40" s="13" t="s">
        <v>5</v>
      </c>
      <c r="E40" s="13" t="s">
        <v>6</v>
      </c>
      <c r="F40" s="13" t="s">
        <v>7</v>
      </c>
      <c r="G40" s="13" t="s">
        <v>8</v>
      </c>
      <c r="H40" s="13" t="s">
        <v>9</v>
      </c>
      <c r="I40" s="13" t="s">
        <v>10</v>
      </c>
      <c r="J40" s="13" t="s">
        <v>11</v>
      </c>
      <c r="K40" s="13" t="s">
        <v>12</v>
      </c>
      <c r="L40" s="13" t="s">
        <v>13</v>
      </c>
      <c r="M40" s="13" t="s">
        <v>14</v>
      </c>
      <c r="N40" s="13" t="str">
        <f>+$N$6</f>
        <v>ปี 2562</v>
      </c>
      <c r="O40" s="13" t="s">
        <v>15</v>
      </c>
      <c r="P40" s="13" t="s">
        <v>16</v>
      </c>
      <c r="Q40" s="13" t="s">
        <v>17</v>
      </c>
    </row>
    <row r="41" spans="1:17" s="43" customFormat="1" ht="21">
      <c r="A41" s="15" t="s">
        <v>18</v>
      </c>
      <c r="B41" s="42">
        <v>87.5</v>
      </c>
      <c r="C41" s="42">
        <v>96.15384615384616</v>
      </c>
      <c r="D41" s="42">
        <v>98.33333333333333</v>
      </c>
      <c r="E41" s="42">
        <v>90</v>
      </c>
      <c r="F41" s="42">
        <v>100</v>
      </c>
      <c r="G41" s="42">
        <v>90</v>
      </c>
      <c r="H41" s="42">
        <v>100</v>
      </c>
      <c r="I41" s="42" t="s">
        <v>64</v>
      </c>
      <c r="J41" s="42" t="s">
        <v>64</v>
      </c>
      <c r="K41" s="42" t="s">
        <v>64</v>
      </c>
      <c r="L41" s="42" t="s">
        <v>64</v>
      </c>
      <c r="M41" s="42" t="s">
        <v>64</v>
      </c>
      <c r="N41" s="17">
        <f>_xlfn.IFERROR(IF(ISERROR(AVERAGE(B41:M41)),"0",(AVERAGE(B41:M41))),"")</f>
        <v>94.56959706959707</v>
      </c>
      <c r="O41" s="17">
        <v>93.52175602175602</v>
      </c>
      <c r="P41" s="18">
        <v>92.15824106449107</v>
      </c>
      <c r="Q41" s="18">
        <v>92.27301055426055</v>
      </c>
    </row>
    <row r="42" spans="1:17" s="43" customFormat="1" ht="21">
      <c r="A42" s="19" t="s">
        <v>19</v>
      </c>
      <c r="B42" s="44">
        <v>87.5</v>
      </c>
      <c r="C42" s="44">
        <v>94.23076923076923</v>
      </c>
      <c r="D42" s="44">
        <v>100</v>
      </c>
      <c r="E42" s="44">
        <v>85</v>
      </c>
      <c r="F42" s="44">
        <v>90</v>
      </c>
      <c r="G42" s="44">
        <v>92.5</v>
      </c>
      <c r="H42" s="44">
        <v>100</v>
      </c>
      <c r="I42" s="44" t="s">
        <v>64</v>
      </c>
      <c r="J42" s="44" t="s">
        <v>64</v>
      </c>
      <c r="K42" s="44" t="s">
        <v>64</v>
      </c>
      <c r="L42" s="44" t="s">
        <v>64</v>
      </c>
      <c r="M42" s="44" t="s">
        <v>64</v>
      </c>
      <c r="N42" s="21">
        <f>_xlfn.IFERROR(IF(ISERROR(AVERAGE(B42:M42)),"0",(AVERAGE(B42:M42))),"")</f>
        <v>92.74725274725276</v>
      </c>
      <c r="O42" s="21">
        <v>89.0005018130018</v>
      </c>
      <c r="P42" s="22">
        <v>88.63454254079254</v>
      </c>
      <c r="Q42" s="22">
        <v>89.48248510748509</v>
      </c>
    </row>
    <row r="43" spans="1:17" s="43" customFormat="1" ht="21">
      <c r="A43" s="23" t="s">
        <v>20</v>
      </c>
      <c r="B43" s="24">
        <v>86.11111111111111</v>
      </c>
      <c r="C43" s="24">
        <v>92.3076923076923</v>
      </c>
      <c r="D43" s="24">
        <v>98.33333333333333</v>
      </c>
      <c r="E43" s="24">
        <v>90</v>
      </c>
      <c r="F43" s="24">
        <v>90</v>
      </c>
      <c r="G43" s="24">
        <v>90</v>
      </c>
      <c r="H43" s="24">
        <v>100</v>
      </c>
      <c r="I43" s="24" t="s">
        <v>64</v>
      </c>
      <c r="J43" s="24" t="s">
        <v>64</v>
      </c>
      <c r="K43" s="24" t="s">
        <v>64</v>
      </c>
      <c r="L43" s="24" t="s">
        <v>64</v>
      </c>
      <c r="M43" s="24" t="s">
        <v>64</v>
      </c>
      <c r="N43" s="25">
        <f>_xlfn.IFERROR(IF(ISERROR(AVERAGE(B43:M43)),"0",(AVERAGE(B43:M43))),"")</f>
        <v>92.39316239316238</v>
      </c>
      <c r="O43" s="25">
        <v>91.56751813001813</v>
      </c>
      <c r="P43" s="26">
        <v>91.77471833721835</v>
      </c>
      <c r="Q43" s="26">
        <v>89.51239154364153</v>
      </c>
    </row>
    <row r="44" spans="1:17" s="43" customFormat="1" ht="21">
      <c r="A44" s="27" t="s">
        <v>21</v>
      </c>
      <c r="B44" s="28">
        <v>87.03703703703702</v>
      </c>
      <c r="C44" s="28">
        <v>94.23076923076923</v>
      </c>
      <c r="D44" s="28">
        <v>98.88888888888887</v>
      </c>
      <c r="E44" s="28">
        <v>88.33333333333333</v>
      </c>
      <c r="F44" s="28">
        <v>93.33333333333333</v>
      </c>
      <c r="G44" s="28">
        <v>90.83333333333333</v>
      </c>
      <c r="H44" s="28">
        <v>100</v>
      </c>
      <c r="I44" s="28" t="s">
        <v>64</v>
      </c>
      <c r="J44" s="28" t="s">
        <v>64</v>
      </c>
      <c r="K44" s="28" t="s">
        <v>64</v>
      </c>
      <c r="L44" s="28" t="s">
        <v>64</v>
      </c>
      <c r="M44" s="28" t="s">
        <v>64</v>
      </c>
      <c r="N44" s="29">
        <f>_xlfn.IFERROR(IF(ISERROR(AVERAGE(B44:M44)),"0",(AVERAGE(B44:M44))),"")</f>
        <v>93.23667073667072</v>
      </c>
      <c r="O44" s="29">
        <v>91.36325865492533</v>
      </c>
      <c r="P44" s="29">
        <v>90.85583398083399</v>
      </c>
      <c r="Q44" s="29">
        <v>90.4226290684624</v>
      </c>
    </row>
    <row r="45" spans="1:17" s="43" customFormat="1" ht="2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53"/>
      <c r="M45" s="53"/>
      <c r="N45" s="46"/>
      <c r="O45" s="46"/>
      <c r="P45" s="49"/>
      <c r="Q45" s="49"/>
    </row>
    <row r="46" spans="1:17" ht="23.25">
      <c r="A46" s="50"/>
      <c r="B46" s="10"/>
      <c r="C46" s="10"/>
      <c r="D46" s="10"/>
      <c r="E46" s="10"/>
      <c r="F46" s="10"/>
      <c r="G46" s="10"/>
      <c r="H46" s="10"/>
      <c r="I46" s="10"/>
      <c r="J46" s="10"/>
      <c r="K46" s="51"/>
      <c r="L46" s="54"/>
      <c r="M46" s="54"/>
      <c r="N46" s="10"/>
      <c r="O46" s="10"/>
      <c r="P46" s="10"/>
      <c r="Q46" s="11"/>
    </row>
    <row r="47" spans="1:17" ht="26.25">
      <c r="A47" s="76" t="str">
        <f>$A$4</f>
        <v>ความคิดเห็นต่อการบริการผู้ป่วยในเกี่ยวกับโรงพยาบาลคุณธรรม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26.25">
      <c r="A48" s="76" t="s">
        <v>26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26.25">
      <c r="A49" s="76" t="str">
        <f>+$A$3</f>
        <v>ประจำปีงบประมาณ 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23.25">
      <c r="A50" s="3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10"/>
      <c r="O50" s="10"/>
      <c r="P50" s="41"/>
      <c r="Q50" s="11"/>
    </row>
    <row r="51" spans="1:17" s="14" customFormat="1" ht="23.25">
      <c r="A51" s="12" t="s">
        <v>2</v>
      </c>
      <c r="B51" s="13" t="s">
        <v>3</v>
      </c>
      <c r="C51" s="13" t="s">
        <v>4</v>
      </c>
      <c r="D51" s="13" t="s">
        <v>5</v>
      </c>
      <c r="E51" s="13" t="s">
        <v>6</v>
      </c>
      <c r="F51" s="13" t="s">
        <v>7</v>
      </c>
      <c r="G51" s="13" t="s">
        <v>8</v>
      </c>
      <c r="H51" s="13" t="s">
        <v>9</v>
      </c>
      <c r="I51" s="13" t="s">
        <v>10</v>
      </c>
      <c r="J51" s="13" t="s">
        <v>11</v>
      </c>
      <c r="K51" s="13" t="s">
        <v>12</v>
      </c>
      <c r="L51" s="13" t="s">
        <v>13</v>
      </c>
      <c r="M51" s="13" t="s">
        <v>14</v>
      </c>
      <c r="N51" s="13" t="str">
        <f>+$N$6</f>
        <v>ปี 2562</v>
      </c>
      <c r="O51" s="13" t="s">
        <v>15</v>
      </c>
      <c r="P51" s="13" t="s">
        <v>16</v>
      </c>
      <c r="Q51" s="13" t="s">
        <v>17</v>
      </c>
    </row>
    <row r="52" spans="1:17" s="43" customFormat="1" ht="21">
      <c r="A52" s="15" t="s">
        <v>18</v>
      </c>
      <c r="B52" s="42">
        <v>96.42857142857143</v>
      </c>
      <c r="C52" s="42">
        <v>92.85714285714286</v>
      </c>
      <c r="D52" s="42">
        <v>100</v>
      </c>
      <c r="E52" s="42">
        <v>91.66666666666666</v>
      </c>
      <c r="F52" s="42">
        <v>91.66666666666666</v>
      </c>
      <c r="G52" s="42">
        <v>96.875</v>
      </c>
      <c r="H52" s="42">
        <v>87.5</v>
      </c>
      <c r="I52" s="42" t="s">
        <v>64</v>
      </c>
      <c r="J52" s="42" t="s">
        <v>64</v>
      </c>
      <c r="K52" s="42" t="s">
        <v>64</v>
      </c>
      <c r="L52" s="42" t="s">
        <v>64</v>
      </c>
      <c r="M52" s="42" t="s">
        <v>64</v>
      </c>
      <c r="N52" s="17">
        <f>_xlfn.IFERROR(IF(ISERROR(AVERAGE(B52:M52)),"0",(AVERAGE(B52:M52))),"")</f>
        <v>93.85629251700679</v>
      </c>
      <c r="O52" s="17">
        <v>94.26119597994597</v>
      </c>
      <c r="P52" s="18">
        <v>94.66562950937951</v>
      </c>
      <c r="Q52" s="18">
        <v>93.49741541353383</v>
      </c>
    </row>
    <row r="53" spans="1:17" s="43" customFormat="1" ht="21">
      <c r="A53" s="19" t="s">
        <v>19</v>
      </c>
      <c r="B53" s="44">
        <v>96.42857142857143</v>
      </c>
      <c r="C53" s="44">
        <v>89.28571428571429</v>
      </c>
      <c r="D53" s="44">
        <v>95.83333333333334</v>
      </c>
      <c r="E53" s="44">
        <v>86.11111111111111</v>
      </c>
      <c r="F53" s="44">
        <v>83.33333333333334</v>
      </c>
      <c r="G53" s="44">
        <v>87.5</v>
      </c>
      <c r="H53" s="44">
        <v>82.5</v>
      </c>
      <c r="I53" s="44" t="s">
        <v>64</v>
      </c>
      <c r="J53" s="44" t="s">
        <v>64</v>
      </c>
      <c r="K53" s="44" t="s">
        <v>64</v>
      </c>
      <c r="L53" s="44" t="s">
        <v>64</v>
      </c>
      <c r="M53" s="44" t="s">
        <v>64</v>
      </c>
      <c r="N53" s="21">
        <f>_xlfn.IFERROR(IF(ISERROR(AVERAGE(B53:M53)),"0",(AVERAGE(B53:M53))),"")</f>
        <v>88.71315192743764</v>
      </c>
      <c r="O53" s="21">
        <v>92.15463934213933</v>
      </c>
      <c r="P53" s="22">
        <v>89.47465728715729</v>
      </c>
      <c r="Q53" s="22">
        <v>90.07044521024784</v>
      </c>
    </row>
    <row r="54" spans="1:17" s="43" customFormat="1" ht="21">
      <c r="A54" s="23" t="s">
        <v>20</v>
      </c>
      <c r="B54" s="24">
        <v>96.42857142857143</v>
      </c>
      <c r="C54" s="24">
        <v>89.28571428571429</v>
      </c>
      <c r="D54" s="24">
        <v>95.83333333333334</v>
      </c>
      <c r="E54" s="24">
        <v>91.66666666666666</v>
      </c>
      <c r="F54" s="24">
        <v>91.66666666666666</v>
      </c>
      <c r="G54" s="24">
        <v>93.75</v>
      </c>
      <c r="H54" s="24">
        <v>87.5</v>
      </c>
      <c r="I54" s="24" t="s">
        <v>64</v>
      </c>
      <c r="J54" s="24" t="s">
        <v>64</v>
      </c>
      <c r="K54" s="24" t="s">
        <v>64</v>
      </c>
      <c r="L54" s="24" t="s">
        <v>64</v>
      </c>
      <c r="M54" s="24" t="s">
        <v>64</v>
      </c>
      <c r="N54" s="25">
        <f>_xlfn.IFERROR(IF(ISERROR(AVERAGE(B54:M54)),"0",(AVERAGE(B54:M54))),"")</f>
        <v>92.30442176870747</v>
      </c>
      <c r="O54" s="25">
        <v>95.46644906019907</v>
      </c>
      <c r="P54" s="26">
        <v>91.05542027417027</v>
      </c>
      <c r="Q54" s="26">
        <v>93.56437969924811</v>
      </c>
    </row>
    <row r="55" spans="1:17" s="43" customFormat="1" ht="21">
      <c r="A55" s="27" t="s">
        <v>21</v>
      </c>
      <c r="B55" s="28">
        <v>96.42857142857143</v>
      </c>
      <c r="C55" s="28">
        <v>90.47619047619048</v>
      </c>
      <c r="D55" s="28">
        <v>97.22222222222223</v>
      </c>
      <c r="E55" s="28">
        <v>89.81481481481482</v>
      </c>
      <c r="F55" s="28">
        <v>88.88888888888887</v>
      </c>
      <c r="G55" s="28">
        <v>92.70833333333333</v>
      </c>
      <c r="H55" s="28">
        <v>85.83333333333333</v>
      </c>
      <c r="I55" s="28" t="s">
        <v>64</v>
      </c>
      <c r="J55" s="28" t="s">
        <v>64</v>
      </c>
      <c r="K55" s="28" t="s">
        <v>64</v>
      </c>
      <c r="L55" s="28" t="s">
        <v>64</v>
      </c>
      <c r="M55" s="28" t="s">
        <v>64</v>
      </c>
      <c r="N55" s="29">
        <f>_xlfn.IFERROR(IF(ISERROR(AVERAGE(B55:M55)),"0",(AVERAGE(B55:M55))),"")</f>
        <v>91.62462207105065</v>
      </c>
      <c r="O55" s="29">
        <v>93.96076146076145</v>
      </c>
      <c r="P55" s="29">
        <v>91.73190235690235</v>
      </c>
      <c r="Q55" s="29">
        <v>92.37741344100994</v>
      </c>
    </row>
    <row r="56" spans="1:17" s="43" customFormat="1" ht="21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7"/>
      <c r="L56" s="53"/>
      <c r="M56" s="53"/>
      <c r="N56" s="46"/>
      <c r="O56" s="46"/>
      <c r="P56" s="49"/>
      <c r="Q56" s="49"/>
    </row>
    <row r="57" spans="1:17" ht="23.25">
      <c r="A57" s="3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0"/>
      <c r="O57" s="10"/>
      <c r="P57" s="41"/>
      <c r="Q57" s="11"/>
    </row>
    <row r="58" spans="1:17" ht="26.25">
      <c r="A58" s="76" t="str">
        <f>$A$4</f>
        <v>ความคิดเห็นต่อการบริการผู้ป่วยในเกี่ยวกับโรงพยาบาลคุณธรรม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26.25">
      <c r="A59" s="76" t="s">
        <v>27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26.25">
      <c r="A60" s="76" t="str">
        <f>+$A$3</f>
        <v>ประจำปีงบประมาณ 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23.25">
      <c r="A61" s="3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0"/>
      <c r="O61" s="10"/>
      <c r="P61" s="41"/>
      <c r="Q61" s="11"/>
    </row>
    <row r="62" spans="1:17" s="14" customFormat="1" ht="23.25">
      <c r="A62" s="12" t="s">
        <v>2</v>
      </c>
      <c r="B62" s="13" t="s">
        <v>3</v>
      </c>
      <c r="C62" s="13" t="s">
        <v>4</v>
      </c>
      <c r="D62" s="13" t="s">
        <v>5</v>
      </c>
      <c r="E62" s="13" t="s">
        <v>6</v>
      </c>
      <c r="F62" s="13" t="s">
        <v>7</v>
      </c>
      <c r="G62" s="13" t="s">
        <v>8</v>
      </c>
      <c r="H62" s="13" t="s">
        <v>9</v>
      </c>
      <c r="I62" s="13" t="s">
        <v>10</v>
      </c>
      <c r="J62" s="13" t="s">
        <v>11</v>
      </c>
      <c r="K62" s="13" t="s">
        <v>12</v>
      </c>
      <c r="L62" s="13" t="s">
        <v>13</v>
      </c>
      <c r="M62" s="13" t="s">
        <v>14</v>
      </c>
      <c r="N62" s="13" t="str">
        <f>+$N$6</f>
        <v>ปี 2562</v>
      </c>
      <c r="O62" s="13" t="s">
        <v>15</v>
      </c>
      <c r="P62" s="13" t="s">
        <v>16</v>
      </c>
      <c r="Q62" s="13" t="s">
        <v>17</v>
      </c>
    </row>
    <row r="63" spans="1:17" s="43" customFormat="1" ht="21">
      <c r="A63" s="15" t="s">
        <v>18</v>
      </c>
      <c r="B63" s="42">
        <v>93.24324324324324</v>
      </c>
      <c r="C63" s="42">
        <v>92.3076923076923</v>
      </c>
      <c r="D63" s="42">
        <v>94.53125</v>
      </c>
      <c r="E63" s="42">
        <v>94.35483870967742</v>
      </c>
      <c r="F63" s="42">
        <v>93.33333333333333</v>
      </c>
      <c r="G63" s="42">
        <v>91.07142857142857</v>
      </c>
      <c r="H63" s="42">
        <v>96.25</v>
      </c>
      <c r="I63" s="42" t="s">
        <v>64</v>
      </c>
      <c r="J63" s="42" t="s">
        <v>64</v>
      </c>
      <c r="K63" s="42" t="s">
        <v>64</v>
      </c>
      <c r="L63" s="42" t="s">
        <v>64</v>
      </c>
      <c r="M63" s="42" t="s">
        <v>64</v>
      </c>
      <c r="N63" s="17">
        <f>_xlfn.IFERROR(IF(ISERROR(AVERAGE(B63:M63)),"0",(AVERAGE(B63:M63))),"")</f>
        <v>93.58454088076783</v>
      </c>
      <c r="O63" s="17">
        <v>94.17891763589257</v>
      </c>
      <c r="P63" s="18">
        <v>95.85059038184038</v>
      </c>
      <c r="Q63" s="18">
        <v>93.92670843947046</v>
      </c>
    </row>
    <row r="64" spans="1:17" s="43" customFormat="1" ht="21">
      <c r="A64" s="19" t="s">
        <v>19</v>
      </c>
      <c r="B64" s="44">
        <v>90.54054054054053</v>
      </c>
      <c r="C64" s="44">
        <v>88.1578947368421</v>
      </c>
      <c r="D64" s="44">
        <v>92.1875</v>
      </c>
      <c r="E64" s="44">
        <v>92.74193548387096</v>
      </c>
      <c r="F64" s="44">
        <v>85</v>
      </c>
      <c r="G64" s="44">
        <v>86.60714285714286</v>
      </c>
      <c r="H64" s="44">
        <v>95</v>
      </c>
      <c r="I64" s="44" t="s">
        <v>64</v>
      </c>
      <c r="J64" s="44" t="s">
        <v>64</v>
      </c>
      <c r="K64" s="44" t="s">
        <v>64</v>
      </c>
      <c r="L64" s="44" t="s">
        <v>64</v>
      </c>
      <c r="M64" s="44" t="s">
        <v>64</v>
      </c>
      <c r="N64" s="21">
        <f>_xlfn.IFERROR(IF(ISERROR(AVERAGE(B64:M64)),"0",(AVERAGE(B64:M64))),"")</f>
        <v>90.03357337405664</v>
      </c>
      <c r="O64" s="21">
        <v>87.60463021789808</v>
      </c>
      <c r="P64" s="22">
        <v>88.6362537925038</v>
      </c>
      <c r="Q64" s="22">
        <v>90.98078907916636</v>
      </c>
    </row>
    <row r="65" spans="1:17" s="43" customFormat="1" ht="21">
      <c r="A65" s="23" t="s">
        <v>20</v>
      </c>
      <c r="B65" s="24">
        <v>93.24324324324324</v>
      </c>
      <c r="C65" s="24">
        <v>91.44736842105263</v>
      </c>
      <c r="D65" s="24">
        <v>96.09375</v>
      </c>
      <c r="E65" s="24">
        <v>91.93548387096774</v>
      </c>
      <c r="F65" s="24">
        <v>90</v>
      </c>
      <c r="G65" s="24">
        <v>91.96428571428571</v>
      </c>
      <c r="H65" s="24">
        <v>93.75</v>
      </c>
      <c r="I65" s="24" t="s">
        <v>64</v>
      </c>
      <c r="J65" s="24" t="s">
        <v>64</v>
      </c>
      <c r="K65" s="24" t="s">
        <v>64</v>
      </c>
      <c r="L65" s="24" t="s">
        <v>64</v>
      </c>
      <c r="M65" s="24" t="s">
        <v>64</v>
      </c>
      <c r="N65" s="25">
        <f>_xlfn.IFERROR(IF(ISERROR(AVERAGE(B65:M65)),"0",(AVERAGE(B65:M65))),"")</f>
        <v>92.63344732136419</v>
      </c>
      <c r="O65" s="25">
        <v>91.78036057677446</v>
      </c>
      <c r="P65" s="26">
        <v>91.81708684833684</v>
      </c>
      <c r="Q65" s="26">
        <v>90.48330746141768</v>
      </c>
    </row>
    <row r="66" spans="1:17" s="43" customFormat="1" ht="21">
      <c r="A66" s="27" t="s">
        <v>21</v>
      </c>
      <c r="B66" s="28">
        <v>92.34234234234235</v>
      </c>
      <c r="C66" s="28">
        <v>90.63765182186235</v>
      </c>
      <c r="D66" s="28">
        <v>94.27083333333333</v>
      </c>
      <c r="E66" s="28">
        <v>93.01075268817203</v>
      </c>
      <c r="F66" s="28">
        <v>89.44444444444444</v>
      </c>
      <c r="G66" s="28">
        <v>89.8809523809524</v>
      </c>
      <c r="H66" s="28">
        <v>95</v>
      </c>
      <c r="I66" s="28" t="s">
        <v>64</v>
      </c>
      <c r="J66" s="28" t="s">
        <v>64</v>
      </c>
      <c r="K66" s="28" t="s">
        <v>64</v>
      </c>
      <c r="L66" s="28" t="s">
        <v>64</v>
      </c>
      <c r="M66" s="28" t="s">
        <v>64</v>
      </c>
      <c r="N66" s="29">
        <f>_xlfn.IFERROR(IF(ISERROR(AVERAGE(B66:M66)),"0",(AVERAGE(B66:M66))),"")</f>
        <v>92.08385385872955</v>
      </c>
      <c r="O66" s="29">
        <v>91.18796947685502</v>
      </c>
      <c r="P66" s="29">
        <v>92.10131034089365</v>
      </c>
      <c r="Q66" s="29">
        <v>91.79693499335148</v>
      </c>
    </row>
    <row r="67" spans="1:17" s="43" customFormat="1" ht="2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48"/>
      <c r="M67" s="48"/>
      <c r="N67" s="46"/>
      <c r="O67" s="46"/>
      <c r="P67" s="49"/>
      <c r="Q67" s="49"/>
    </row>
    <row r="68" spans="1:17" ht="23.25">
      <c r="A68" s="3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55"/>
      <c r="M68" s="41"/>
      <c r="N68" s="10"/>
      <c r="O68" s="10"/>
      <c r="P68" s="41"/>
      <c r="Q68" s="11"/>
    </row>
    <row r="69" spans="1:17" ht="26.25">
      <c r="A69" s="76" t="str">
        <f>$A$4</f>
        <v>ความคิดเห็นต่อการบริการผู้ป่วยในเกี่ยวกับโรงพยาบาลคุณธรรม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26.25">
      <c r="A70" s="76" t="s">
        <v>28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26.25">
      <c r="A71" s="76" t="str">
        <f>+$A$3</f>
        <v>ประจำปีงบประมาณ 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1:17" ht="23.25">
      <c r="A72" s="3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10"/>
      <c r="O72" s="10"/>
      <c r="P72" s="41"/>
      <c r="Q72" s="11"/>
    </row>
    <row r="73" spans="1:17" s="14" customFormat="1" ht="23.25">
      <c r="A73" s="12" t="s">
        <v>2</v>
      </c>
      <c r="B73" s="13" t="s">
        <v>3</v>
      </c>
      <c r="C73" s="13" t="s">
        <v>4</v>
      </c>
      <c r="D73" s="13" t="s">
        <v>5</v>
      </c>
      <c r="E73" s="13" t="s">
        <v>6</v>
      </c>
      <c r="F73" s="13" t="s">
        <v>7</v>
      </c>
      <c r="G73" s="13" t="s">
        <v>8</v>
      </c>
      <c r="H73" s="13" t="s">
        <v>9</v>
      </c>
      <c r="I73" s="13" t="s">
        <v>10</v>
      </c>
      <c r="J73" s="13" t="s">
        <v>11</v>
      </c>
      <c r="K73" s="13" t="s">
        <v>12</v>
      </c>
      <c r="L73" s="13" t="s">
        <v>13</v>
      </c>
      <c r="M73" s="13" t="s">
        <v>14</v>
      </c>
      <c r="N73" s="13" t="str">
        <f>+$N$6</f>
        <v>ปี 2562</v>
      </c>
      <c r="O73" s="13" t="s">
        <v>15</v>
      </c>
      <c r="P73" s="13" t="s">
        <v>16</v>
      </c>
      <c r="Q73" s="13" t="s">
        <v>17</v>
      </c>
    </row>
    <row r="74" spans="1:17" s="43" customFormat="1" ht="21">
      <c r="A74" s="15" t="s">
        <v>18</v>
      </c>
      <c r="B74" s="42">
        <v>94.79166666666666</v>
      </c>
      <c r="C74" s="42">
        <v>92.3076923076923</v>
      </c>
      <c r="D74" s="42">
        <v>92.1875</v>
      </c>
      <c r="E74" s="42">
        <v>92.10526315789474</v>
      </c>
      <c r="F74" s="42">
        <v>92.85714285714286</v>
      </c>
      <c r="G74" s="42">
        <v>87.5</v>
      </c>
      <c r="H74" s="42">
        <v>92.3076923076923</v>
      </c>
      <c r="I74" s="42" t="s">
        <v>64</v>
      </c>
      <c r="J74" s="42" t="s">
        <v>64</v>
      </c>
      <c r="K74" s="42" t="s">
        <v>64</v>
      </c>
      <c r="L74" s="42" t="s">
        <v>64</v>
      </c>
      <c r="M74" s="42" t="s">
        <v>64</v>
      </c>
      <c r="N74" s="17">
        <f>_xlfn.IFERROR(IF(ISERROR(AVERAGE(B74:M74)),"0",(AVERAGE(B74:M74))),"")</f>
        <v>92.00813675672698</v>
      </c>
      <c r="O74" s="17">
        <v>92.41937708485851</v>
      </c>
      <c r="P74" s="18">
        <v>92.26810145496354</v>
      </c>
      <c r="Q74" s="18">
        <v>91.88862316638586</v>
      </c>
    </row>
    <row r="75" spans="1:17" s="43" customFormat="1" ht="21">
      <c r="A75" s="19" t="s">
        <v>19</v>
      </c>
      <c r="B75" s="44">
        <v>89.0625</v>
      </c>
      <c r="C75" s="44">
        <v>90.86538461538461</v>
      </c>
      <c r="D75" s="44">
        <v>92.96875</v>
      </c>
      <c r="E75" s="44">
        <v>89.47368421052632</v>
      </c>
      <c r="F75" s="44">
        <v>91.66666666666666</v>
      </c>
      <c r="G75" s="44">
        <v>86.0576923076923</v>
      </c>
      <c r="H75" s="44">
        <v>90.86538461538461</v>
      </c>
      <c r="I75" s="44" t="s">
        <v>64</v>
      </c>
      <c r="J75" s="44" t="s">
        <v>64</v>
      </c>
      <c r="K75" s="44" t="s">
        <v>64</v>
      </c>
      <c r="L75" s="44" t="s">
        <v>64</v>
      </c>
      <c r="M75" s="44" t="s">
        <v>64</v>
      </c>
      <c r="N75" s="21">
        <f>_xlfn.IFERROR(IF(ISERROR(AVERAGE(B75:M75)),"0",(AVERAGE(B75:M75))),"")</f>
        <v>90.13715177366494</v>
      </c>
      <c r="O75" s="21">
        <v>89.62337995645264</v>
      </c>
      <c r="P75" s="22">
        <v>89.46710119775321</v>
      </c>
      <c r="Q75" s="22">
        <v>88.98033209577181</v>
      </c>
    </row>
    <row r="76" spans="1:17" s="43" customFormat="1" ht="21">
      <c r="A76" s="23" t="s">
        <v>20</v>
      </c>
      <c r="B76" s="24">
        <v>92.1875</v>
      </c>
      <c r="C76" s="24">
        <v>91.82692307692307</v>
      </c>
      <c r="D76" s="24">
        <v>92.1875</v>
      </c>
      <c r="E76" s="24">
        <v>90.78947368421053</v>
      </c>
      <c r="F76" s="24">
        <v>92.06349206349206</v>
      </c>
      <c r="G76" s="24">
        <v>87.98076923076923</v>
      </c>
      <c r="H76" s="24">
        <v>91.82692307692307</v>
      </c>
      <c r="I76" s="24" t="s">
        <v>64</v>
      </c>
      <c r="J76" s="24" t="s">
        <v>64</v>
      </c>
      <c r="K76" s="24" t="s">
        <v>64</v>
      </c>
      <c r="L76" s="24" t="s">
        <v>64</v>
      </c>
      <c r="M76" s="24" t="s">
        <v>64</v>
      </c>
      <c r="N76" s="25">
        <f>_xlfn.IFERROR(IF(ISERROR(AVERAGE(B76:M76)),"0",(AVERAGE(B76:M76))),"")</f>
        <v>91.26608301890256</v>
      </c>
      <c r="O76" s="25">
        <v>91.32201462378676</v>
      </c>
      <c r="P76" s="26">
        <v>91.93619224687711</v>
      </c>
      <c r="Q76" s="26">
        <v>90.56497390725265</v>
      </c>
    </row>
    <row r="77" spans="1:17" s="43" customFormat="1" ht="21">
      <c r="A77" s="27" t="s">
        <v>21</v>
      </c>
      <c r="B77" s="28">
        <v>92.01388888888887</v>
      </c>
      <c r="C77" s="28">
        <v>91.66666666666667</v>
      </c>
      <c r="D77" s="28">
        <v>92.44791666666667</v>
      </c>
      <c r="E77" s="28">
        <v>90.78947368421052</v>
      </c>
      <c r="F77" s="28">
        <v>92.19576719576719</v>
      </c>
      <c r="G77" s="28">
        <v>87.17948717948718</v>
      </c>
      <c r="H77" s="28">
        <v>91.66666666666667</v>
      </c>
      <c r="I77" s="28" t="s">
        <v>64</v>
      </c>
      <c r="J77" s="28" t="s">
        <v>64</v>
      </c>
      <c r="K77" s="28" t="s">
        <v>64</v>
      </c>
      <c r="L77" s="28" t="s">
        <v>64</v>
      </c>
      <c r="M77" s="28" t="s">
        <v>64</v>
      </c>
      <c r="N77" s="29">
        <f>_xlfn.IFERROR(IF(ISERROR(AVERAGE(B77:M77)),"0",(AVERAGE(B77:M77))),"")</f>
        <v>91.13712384976483</v>
      </c>
      <c r="O77" s="29">
        <v>91.12159055503264</v>
      </c>
      <c r="P77" s="29">
        <v>91.22379829986461</v>
      </c>
      <c r="Q77" s="29">
        <v>90.47797638980343</v>
      </c>
    </row>
    <row r="78" spans="1:17" s="43" customFormat="1" ht="21">
      <c r="A78" s="56"/>
      <c r="B78" s="46"/>
      <c r="C78" s="46"/>
      <c r="D78" s="46"/>
      <c r="E78" s="46"/>
      <c r="F78" s="46"/>
      <c r="G78" s="46"/>
      <c r="H78" s="46"/>
      <c r="I78" s="46"/>
      <c r="J78" s="46"/>
      <c r="K78" s="47"/>
      <c r="L78" s="48"/>
      <c r="M78" s="48"/>
      <c r="N78" s="46"/>
      <c r="O78" s="46"/>
      <c r="P78" s="49"/>
      <c r="Q78" s="49"/>
    </row>
    <row r="79" spans="1:17" ht="23.25">
      <c r="A79" s="3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10"/>
      <c r="O79" s="10"/>
      <c r="P79" s="41"/>
      <c r="Q79" s="11"/>
    </row>
    <row r="80" spans="1:17" ht="26.25">
      <c r="A80" s="76" t="str">
        <f>$A$4</f>
        <v>ความคิดเห็นต่อการบริการผู้ป่วยในเกี่ยวกับโรงพยาบาลคุณธรรม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1:17" ht="26.25">
      <c r="A81" s="76" t="s">
        <v>29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1:17" ht="26.25">
      <c r="A82" s="76" t="str">
        <f>+$A$3</f>
        <v>ประจำปีงบประมาณ 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1:17" ht="23.25">
      <c r="A83" s="3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10"/>
      <c r="O83" s="10"/>
      <c r="P83" s="41"/>
      <c r="Q83" s="11"/>
    </row>
    <row r="84" spans="1:17" s="14" customFormat="1" ht="23.25">
      <c r="A84" s="12" t="s">
        <v>2</v>
      </c>
      <c r="B84" s="13" t="s">
        <v>3</v>
      </c>
      <c r="C84" s="13" t="s">
        <v>4</v>
      </c>
      <c r="D84" s="13" t="s">
        <v>5</v>
      </c>
      <c r="E84" s="13" t="s">
        <v>6</v>
      </c>
      <c r="F84" s="13" t="s">
        <v>7</v>
      </c>
      <c r="G84" s="13" t="s">
        <v>8</v>
      </c>
      <c r="H84" s="13" t="s">
        <v>9</v>
      </c>
      <c r="I84" s="13" t="s">
        <v>10</v>
      </c>
      <c r="J84" s="13" t="s">
        <v>11</v>
      </c>
      <c r="K84" s="13" t="s">
        <v>12</v>
      </c>
      <c r="L84" s="13" t="s">
        <v>13</v>
      </c>
      <c r="M84" s="13" t="s">
        <v>14</v>
      </c>
      <c r="N84" s="13" t="str">
        <f>+$N$6</f>
        <v>ปี 2562</v>
      </c>
      <c r="O84" s="13" t="s">
        <v>15</v>
      </c>
      <c r="P84" s="13" t="s">
        <v>16</v>
      </c>
      <c r="Q84" s="13" t="s">
        <v>17</v>
      </c>
    </row>
    <row r="85" spans="1:17" s="43" customFormat="1" ht="21">
      <c r="A85" s="15" t="s">
        <v>18</v>
      </c>
      <c r="B85" s="42">
        <v>90.17857142857143</v>
      </c>
      <c r="C85" s="42">
        <v>90.80882352941177</v>
      </c>
      <c r="D85" s="42">
        <v>83.72093023255815</v>
      </c>
      <c r="E85" s="42">
        <v>81.25</v>
      </c>
      <c r="F85" s="42">
        <v>88.37209302325581</v>
      </c>
      <c r="G85" s="42">
        <v>92.10526315789474</v>
      </c>
      <c r="H85" s="42">
        <v>90.3409090909091</v>
      </c>
      <c r="I85" s="42" t="s">
        <v>64</v>
      </c>
      <c r="J85" s="42" t="s">
        <v>64</v>
      </c>
      <c r="K85" s="42" t="s">
        <v>64</v>
      </c>
      <c r="L85" s="42" t="s">
        <v>64</v>
      </c>
      <c r="M85" s="42" t="s">
        <v>64</v>
      </c>
      <c r="N85" s="17">
        <f>_xlfn.IFERROR(IF(ISERROR(AVERAGE(B85:M85)),"0",(AVERAGE(B85:M85))),"")</f>
        <v>88.1109414946573</v>
      </c>
      <c r="O85" s="17">
        <v>88.572180711094</v>
      </c>
      <c r="P85" s="18">
        <v>87.29594035409072</v>
      </c>
      <c r="Q85" s="18">
        <v>92.97690110444007</v>
      </c>
    </row>
    <row r="86" spans="1:17" s="43" customFormat="1" ht="21">
      <c r="A86" s="19" t="s">
        <v>19</v>
      </c>
      <c r="B86" s="44">
        <v>86.60714285714286</v>
      </c>
      <c r="C86" s="44">
        <v>87.13235294117648</v>
      </c>
      <c r="D86" s="44">
        <v>80.23255813953489</v>
      </c>
      <c r="E86" s="44">
        <v>79.83870967741935</v>
      </c>
      <c r="F86" s="44">
        <v>83.72093023255815</v>
      </c>
      <c r="G86" s="44">
        <v>88.1578947368421</v>
      </c>
      <c r="H86" s="44">
        <v>84.0909090909091</v>
      </c>
      <c r="I86" s="44" t="s">
        <v>64</v>
      </c>
      <c r="J86" s="44" t="s">
        <v>64</v>
      </c>
      <c r="K86" s="44" t="s">
        <v>64</v>
      </c>
      <c r="L86" s="44" t="s">
        <v>64</v>
      </c>
      <c r="M86" s="44" t="s">
        <v>64</v>
      </c>
      <c r="N86" s="21">
        <f>_xlfn.IFERROR(IF(ISERROR(AVERAGE(B86:M86)),"0",(AVERAGE(B86:M86))),"")</f>
        <v>84.25435681079755</v>
      </c>
      <c r="O86" s="21">
        <v>84.84386044224786</v>
      </c>
      <c r="P86" s="22">
        <v>85.15748677063593</v>
      </c>
      <c r="Q86" s="22">
        <v>90.46554001783919</v>
      </c>
    </row>
    <row r="87" spans="1:17" s="43" customFormat="1" ht="21">
      <c r="A87" s="23" t="s">
        <v>20</v>
      </c>
      <c r="B87" s="24">
        <v>88.83928571428571</v>
      </c>
      <c r="C87" s="24">
        <v>88.60294117647058</v>
      </c>
      <c r="D87" s="24">
        <v>87.20930232558139</v>
      </c>
      <c r="E87" s="24">
        <v>85.83333333333333</v>
      </c>
      <c r="F87" s="24">
        <v>87.20930232558139</v>
      </c>
      <c r="G87" s="24">
        <v>92.10526315789474</v>
      </c>
      <c r="H87" s="24">
        <v>92.44186046511628</v>
      </c>
      <c r="I87" s="24" t="s">
        <v>64</v>
      </c>
      <c r="J87" s="24" t="s">
        <v>64</v>
      </c>
      <c r="K87" s="24" t="s">
        <v>64</v>
      </c>
      <c r="L87" s="24" t="s">
        <v>64</v>
      </c>
      <c r="M87" s="24" t="s">
        <v>64</v>
      </c>
      <c r="N87" s="25">
        <f>_xlfn.IFERROR(IF(ISERROR(AVERAGE(B87:M87)),"0",(AVERAGE(B87:M87))),"")</f>
        <v>88.89161264260906</v>
      </c>
      <c r="O87" s="25">
        <v>87.39522917779537</v>
      </c>
      <c r="P87" s="26">
        <v>86.9868761974122</v>
      </c>
      <c r="Q87" s="26">
        <v>92.08175019412754</v>
      </c>
    </row>
    <row r="88" spans="1:17" s="43" customFormat="1" ht="21">
      <c r="A88" s="27" t="s">
        <v>21</v>
      </c>
      <c r="B88" s="28">
        <v>88.54166666666667</v>
      </c>
      <c r="C88" s="28">
        <v>88.84803921568626</v>
      </c>
      <c r="D88" s="28">
        <v>83.72093023255815</v>
      </c>
      <c r="E88" s="28">
        <v>82.30734767025088</v>
      </c>
      <c r="F88" s="28">
        <v>86.43410852713178</v>
      </c>
      <c r="G88" s="28">
        <v>90.78947368421052</v>
      </c>
      <c r="H88" s="28">
        <v>88.9578928823115</v>
      </c>
      <c r="I88" s="28" t="s">
        <v>64</v>
      </c>
      <c r="J88" s="28" t="s">
        <v>64</v>
      </c>
      <c r="K88" s="28" t="s">
        <v>64</v>
      </c>
      <c r="L88" s="28" t="s">
        <v>64</v>
      </c>
      <c r="M88" s="28" t="s">
        <v>64</v>
      </c>
      <c r="N88" s="29">
        <f>_xlfn.IFERROR(IF(ISERROR(AVERAGE(B88:M88)),"0",(AVERAGE(B88:M88))),"")</f>
        <v>87.08563698268797</v>
      </c>
      <c r="O88" s="29">
        <v>86.93709011037909</v>
      </c>
      <c r="P88" s="29">
        <v>86.4801011073796</v>
      </c>
      <c r="Q88" s="29">
        <v>91.84139710546894</v>
      </c>
    </row>
    <row r="89" spans="1:17" s="43" customFormat="1" ht="2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7"/>
      <c r="L89" s="48"/>
      <c r="M89" s="48"/>
      <c r="N89" s="46"/>
      <c r="O89" s="46"/>
      <c r="P89" s="49"/>
      <c r="Q89" s="49"/>
    </row>
    <row r="90" spans="1:17" ht="23.25">
      <c r="A90" s="3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10"/>
      <c r="O90" s="10"/>
      <c r="P90" s="41"/>
      <c r="Q90" s="11"/>
    </row>
    <row r="91" spans="1:17" ht="26.25">
      <c r="A91" s="76" t="str">
        <f>$A$4</f>
        <v>ความคิดเห็นต่อการบริการผู้ป่วยในเกี่ยวกับโรงพยาบาลคุณธรรม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1:17" ht="26.25">
      <c r="A92" s="76" t="s">
        <v>30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</row>
    <row r="93" spans="1:17" ht="26.25">
      <c r="A93" s="76" t="str">
        <f>+$A$3</f>
        <v>ประจำปีงบประมาณ 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1:17" ht="23.25">
      <c r="A94" s="39"/>
      <c r="N94" s="10"/>
      <c r="O94" s="10"/>
      <c r="P94" s="41"/>
      <c r="Q94" s="11"/>
    </row>
    <row r="95" spans="1:17" s="14" customFormat="1" ht="23.25">
      <c r="A95" s="12" t="s">
        <v>2</v>
      </c>
      <c r="B95" s="13" t="s">
        <v>3</v>
      </c>
      <c r="C95" s="13" t="s">
        <v>4</v>
      </c>
      <c r="D95" s="13" t="s">
        <v>5</v>
      </c>
      <c r="E95" s="13" t="s">
        <v>6</v>
      </c>
      <c r="F95" s="13" t="s">
        <v>7</v>
      </c>
      <c r="G95" s="13" t="s">
        <v>8</v>
      </c>
      <c r="H95" s="13" t="s">
        <v>9</v>
      </c>
      <c r="I95" s="13" t="s">
        <v>10</v>
      </c>
      <c r="J95" s="13" t="s">
        <v>11</v>
      </c>
      <c r="K95" s="13" t="s">
        <v>12</v>
      </c>
      <c r="L95" s="13" t="s">
        <v>13</v>
      </c>
      <c r="M95" s="13" t="s">
        <v>14</v>
      </c>
      <c r="N95" s="13" t="str">
        <f>+$N$6</f>
        <v>ปี 2562</v>
      </c>
      <c r="O95" s="13" t="s">
        <v>15</v>
      </c>
      <c r="P95" s="13" t="s">
        <v>16</v>
      </c>
      <c r="Q95" s="13" t="s">
        <v>17</v>
      </c>
    </row>
    <row r="96" spans="1:17" s="43" customFormat="1" ht="21">
      <c r="A96" s="15" t="s">
        <v>18</v>
      </c>
      <c r="B96" s="42">
        <v>93.42105263157895</v>
      </c>
      <c r="C96" s="42">
        <v>92.85714285714286</v>
      </c>
      <c r="D96" s="42">
        <v>92.85714285714286</v>
      </c>
      <c r="E96" s="42">
        <v>94.31818181818183</v>
      </c>
      <c r="F96" s="42">
        <v>95.37037037037037</v>
      </c>
      <c r="G96" s="42">
        <v>96.09375</v>
      </c>
      <c r="H96" s="42">
        <v>95</v>
      </c>
      <c r="I96" s="42" t="s">
        <v>64</v>
      </c>
      <c r="J96" s="42" t="s">
        <v>64</v>
      </c>
      <c r="K96" s="42" t="s">
        <v>64</v>
      </c>
      <c r="L96" s="42" t="s">
        <v>64</v>
      </c>
      <c r="M96" s="42" t="s">
        <v>64</v>
      </c>
      <c r="N96" s="17">
        <f>_xlfn.IFERROR(IF(ISERROR(AVERAGE(B96:M96)),"0",(AVERAGE(B96:M96))),"")</f>
        <v>94.27394864777384</v>
      </c>
      <c r="O96" s="17">
        <v>94.80433283427674</v>
      </c>
      <c r="P96" s="18">
        <v>95.14828932890087</v>
      </c>
      <c r="Q96" s="18">
        <v>93.6723373119433</v>
      </c>
    </row>
    <row r="97" spans="1:17" s="43" customFormat="1" ht="21">
      <c r="A97" s="19" t="s">
        <v>19</v>
      </c>
      <c r="B97" s="44">
        <v>92.10526315789474</v>
      </c>
      <c r="C97" s="44">
        <v>88.09523809523809</v>
      </c>
      <c r="D97" s="44">
        <v>87.85714285714286</v>
      </c>
      <c r="E97" s="44">
        <v>90.9090909090909</v>
      </c>
      <c r="F97" s="44">
        <v>90.74074074074075</v>
      </c>
      <c r="G97" s="44">
        <v>89.0625</v>
      </c>
      <c r="H97" s="44">
        <v>94</v>
      </c>
      <c r="I97" s="44" t="s">
        <v>64</v>
      </c>
      <c r="J97" s="44" t="s">
        <v>64</v>
      </c>
      <c r="K97" s="44" t="s">
        <v>64</v>
      </c>
      <c r="L97" s="44" t="s">
        <v>64</v>
      </c>
      <c r="M97" s="44" t="s">
        <v>64</v>
      </c>
      <c r="N97" s="21">
        <f>_xlfn.IFERROR(IF(ISERROR(AVERAGE(B97:M97)),"0",(AVERAGE(B97:M97))),"")</f>
        <v>90.39571082287247</v>
      </c>
      <c r="O97" s="21">
        <v>92.89665990166668</v>
      </c>
      <c r="P97" s="22">
        <v>90.28899134393085</v>
      </c>
      <c r="Q97" s="22">
        <v>90.24933682712215</v>
      </c>
    </row>
    <row r="98" spans="1:17" s="43" customFormat="1" ht="21">
      <c r="A98" s="23" t="s">
        <v>20</v>
      </c>
      <c r="B98" s="24">
        <v>91.44736842105263</v>
      </c>
      <c r="C98" s="24">
        <v>90.47619047619048</v>
      </c>
      <c r="D98" s="24">
        <v>92.14285714285714</v>
      </c>
      <c r="E98" s="24">
        <v>92.04545454545455</v>
      </c>
      <c r="F98" s="24">
        <v>92.5925925925926</v>
      </c>
      <c r="G98" s="24">
        <v>92.96875</v>
      </c>
      <c r="H98" s="24">
        <v>94</v>
      </c>
      <c r="I98" s="24" t="s">
        <v>64</v>
      </c>
      <c r="J98" s="24" t="s">
        <v>64</v>
      </c>
      <c r="K98" s="24" t="s">
        <v>64</v>
      </c>
      <c r="L98" s="24" t="s">
        <v>64</v>
      </c>
      <c r="M98" s="24" t="s">
        <v>64</v>
      </c>
      <c r="N98" s="25">
        <f>_xlfn.IFERROR(IF(ISERROR(AVERAGE(B98:M98)),"0",(AVERAGE(B98:M98))),"")</f>
        <v>92.23903045402106</v>
      </c>
      <c r="O98" s="25">
        <v>93.11542850460226</v>
      </c>
      <c r="P98" s="26">
        <v>93.50142829343099</v>
      </c>
      <c r="Q98" s="26">
        <v>92.11085521094579</v>
      </c>
    </row>
    <row r="99" spans="1:17" s="43" customFormat="1" ht="21">
      <c r="A99" s="27" t="s">
        <v>21</v>
      </c>
      <c r="B99" s="28">
        <v>92.32456140350878</v>
      </c>
      <c r="C99" s="28">
        <v>90.47619047619048</v>
      </c>
      <c r="D99" s="28">
        <v>90.95238095238096</v>
      </c>
      <c r="E99" s="28">
        <v>92.42424242424244</v>
      </c>
      <c r="F99" s="28">
        <v>92.90123456790123</v>
      </c>
      <c r="G99" s="28">
        <v>92.70833333333333</v>
      </c>
      <c r="H99" s="28">
        <v>94.33333333333333</v>
      </c>
      <c r="I99" s="28" t="s">
        <v>64</v>
      </c>
      <c r="J99" s="28" t="s">
        <v>64</v>
      </c>
      <c r="K99" s="28" t="s">
        <v>64</v>
      </c>
      <c r="L99" s="28" t="s">
        <v>64</v>
      </c>
      <c r="M99" s="28" t="s">
        <v>64</v>
      </c>
      <c r="N99" s="29">
        <f>_xlfn.IFERROR(IF(ISERROR(AVERAGE(B99:M99)),"0",(AVERAGE(B99:M99))),"")</f>
        <v>92.30289664155579</v>
      </c>
      <c r="O99" s="29">
        <v>93.60547374684857</v>
      </c>
      <c r="P99" s="29">
        <v>92.97956965542092</v>
      </c>
      <c r="Q99" s="29">
        <v>92.0108431166704</v>
      </c>
    </row>
    <row r="100" spans="1:17" ht="23.25">
      <c r="A100" s="39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39"/>
      <c r="O100" s="58"/>
      <c r="P100" s="39"/>
      <c r="Q100" s="59"/>
    </row>
    <row r="101" spans="1:17" ht="23.25">
      <c r="A101" s="39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39"/>
      <c r="O101" s="58"/>
      <c r="P101" s="39"/>
      <c r="Q101" s="59"/>
    </row>
    <row r="102" spans="1:17" ht="26.25">
      <c r="A102" s="76" t="str">
        <f>$A$4</f>
        <v>ความคิดเห็นต่อการบริการผู้ป่วยในเกี่ยวกับโรงพยาบาลคุณธรรม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1:17" ht="26.25">
      <c r="A103" s="76" t="s">
        <v>31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1:17" ht="26.25">
      <c r="A104" s="76" t="str">
        <f>+$A$3</f>
        <v>ประจำปีงบประมาณ 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1:17" ht="23.25">
      <c r="A105" s="39"/>
      <c r="N105" s="10"/>
      <c r="O105" s="10"/>
      <c r="P105" s="41"/>
      <c r="Q105" s="11"/>
    </row>
    <row r="106" spans="1:17" s="14" customFormat="1" ht="23.25">
      <c r="A106" s="12" t="s">
        <v>2</v>
      </c>
      <c r="B106" s="13" t="s">
        <v>3</v>
      </c>
      <c r="C106" s="13" t="s">
        <v>4</v>
      </c>
      <c r="D106" s="13" t="s">
        <v>5</v>
      </c>
      <c r="E106" s="13" t="s">
        <v>6</v>
      </c>
      <c r="F106" s="13" t="s">
        <v>7</v>
      </c>
      <c r="G106" s="13" t="s">
        <v>8</v>
      </c>
      <c r="H106" s="13" t="s">
        <v>9</v>
      </c>
      <c r="I106" s="13" t="s">
        <v>10</v>
      </c>
      <c r="J106" s="13" t="s">
        <v>11</v>
      </c>
      <c r="K106" s="13" t="s">
        <v>12</v>
      </c>
      <c r="L106" s="13" t="s">
        <v>13</v>
      </c>
      <c r="M106" s="13" t="s">
        <v>14</v>
      </c>
      <c r="N106" s="13" t="str">
        <f>+$N$6</f>
        <v>ปี 2562</v>
      </c>
      <c r="O106" s="13" t="s">
        <v>15</v>
      </c>
      <c r="P106" s="13" t="s">
        <v>16</v>
      </c>
      <c r="Q106" s="13" t="s">
        <v>17</v>
      </c>
    </row>
    <row r="107" spans="1:17" s="43" customFormat="1" ht="21">
      <c r="A107" s="15" t="s">
        <v>18</v>
      </c>
      <c r="B107" s="42">
        <v>92.07317073170732</v>
      </c>
      <c r="C107" s="42">
        <v>91.66666666666666</v>
      </c>
      <c r="D107" s="42">
        <v>91.39344262295081</v>
      </c>
      <c r="E107" s="42">
        <v>95.34883720930233</v>
      </c>
      <c r="F107" s="42">
        <v>95.1219512195122</v>
      </c>
      <c r="G107" s="42">
        <v>91.84782608695652</v>
      </c>
      <c r="H107" s="42">
        <v>91.8918918918919</v>
      </c>
      <c r="I107" s="42" t="s">
        <v>64</v>
      </c>
      <c r="J107" s="42" t="s">
        <v>64</v>
      </c>
      <c r="K107" s="42" t="s">
        <v>64</v>
      </c>
      <c r="L107" s="42" t="s">
        <v>64</v>
      </c>
      <c r="M107" s="42" t="s">
        <v>64</v>
      </c>
      <c r="N107" s="17">
        <f>_xlfn.IFERROR(IF(ISERROR(AVERAGE(B107:M107)),"0",(AVERAGE(B107:M107))),"")</f>
        <v>92.76339806128397</v>
      </c>
      <c r="O107" s="17">
        <v>90.76717558737458</v>
      </c>
      <c r="P107" s="18">
        <v>89.90213536246624</v>
      </c>
      <c r="Q107" s="18">
        <v>92.03860267454928</v>
      </c>
    </row>
    <row r="108" spans="1:17" s="43" customFormat="1" ht="21">
      <c r="A108" s="19" t="s">
        <v>19</v>
      </c>
      <c r="B108" s="44">
        <v>92.07317073170732</v>
      </c>
      <c r="C108" s="44">
        <v>90</v>
      </c>
      <c r="D108" s="44">
        <v>89.75409836065575</v>
      </c>
      <c r="E108" s="44">
        <v>93.6046511627907</v>
      </c>
      <c r="F108" s="44">
        <v>93.29268292682927</v>
      </c>
      <c r="G108" s="44">
        <v>89.67391304347827</v>
      </c>
      <c r="H108" s="44">
        <v>91.21621621621621</v>
      </c>
      <c r="I108" s="44" t="s">
        <v>64</v>
      </c>
      <c r="J108" s="44" t="s">
        <v>64</v>
      </c>
      <c r="K108" s="44" t="s">
        <v>64</v>
      </c>
      <c r="L108" s="44" t="s">
        <v>64</v>
      </c>
      <c r="M108" s="44" t="s">
        <v>64</v>
      </c>
      <c r="N108" s="21">
        <f>_xlfn.IFERROR(IF(ISERROR(AVERAGE(B108:M108)),"0",(AVERAGE(B108:M108))),"")</f>
        <v>91.37353320595393</v>
      </c>
      <c r="O108" s="21">
        <v>88.22687862122582</v>
      </c>
      <c r="P108" s="22">
        <v>87.97880389367401</v>
      </c>
      <c r="Q108" s="22">
        <v>87.91733046638142</v>
      </c>
    </row>
    <row r="109" spans="1:17" s="43" customFormat="1" ht="21">
      <c r="A109" s="23" t="s">
        <v>20</v>
      </c>
      <c r="B109" s="24">
        <v>92.07317073170732</v>
      </c>
      <c r="C109" s="24">
        <v>91.66666666666666</v>
      </c>
      <c r="D109" s="24">
        <v>91.39344262295081</v>
      </c>
      <c r="E109" s="24">
        <v>95.34883720930233</v>
      </c>
      <c r="F109" s="24">
        <v>96.34146341463415</v>
      </c>
      <c r="G109" s="24">
        <v>92.93478260869566</v>
      </c>
      <c r="H109" s="24">
        <v>91.8918918918919</v>
      </c>
      <c r="I109" s="24" t="s">
        <v>64</v>
      </c>
      <c r="J109" s="24" t="s">
        <v>64</v>
      </c>
      <c r="K109" s="24" t="s">
        <v>64</v>
      </c>
      <c r="L109" s="24" t="s">
        <v>64</v>
      </c>
      <c r="M109" s="24" t="s">
        <v>64</v>
      </c>
      <c r="N109" s="25">
        <f>_xlfn.IFERROR(IF(ISERROR(AVERAGE(B109:M109)),"0",(AVERAGE(B109:M109))),"")</f>
        <v>93.09289359226412</v>
      </c>
      <c r="O109" s="21">
        <v>89.90320852974708</v>
      </c>
      <c r="P109" s="22">
        <v>90.06435943860663</v>
      </c>
      <c r="Q109" s="22">
        <v>89.18708301523641</v>
      </c>
    </row>
    <row r="110" spans="1:17" s="43" customFormat="1" ht="21">
      <c r="A110" s="27" t="s">
        <v>21</v>
      </c>
      <c r="B110" s="28">
        <v>92.07317073170732</v>
      </c>
      <c r="C110" s="28">
        <v>91.1111111111111</v>
      </c>
      <c r="D110" s="28">
        <v>90.84699453551913</v>
      </c>
      <c r="E110" s="28">
        <v>94.76744186046513</v>
      </c>
      <c r="F110" s="28">
        <v>94.91869918699187</v>
      </c>
      <c r="G110" s="28">
        <v>91.48550724637681</v>
      </c>
      <c r="H110" s="28">
        <v>91.66666666666667</v>
      </c>
      <c r="I110" s="28" t="s">
        <v>64</v>
      </c>
      <c r="J110" s="28" t="s">
        <v>64</v>
      </c>
      <c r="K110" s="28" t="s">
        <v>64</v>
      </c>
      <c r="L110" s="28" t="s">
        <v>64</v>
      </c>
      <c r="M110" s="28" t="s">
        <v>64</v>
      </c>
      <c r="N110" s="29">
        <f>_xlfn.IFERROR(IF(ISERROR(AVERAGE(B110:M110)),"0",(AVERAGE(B110:M110))),"")</f>
        <v>92.40994161983399</v>
      </c>
      <c r="O110" s="29">
        <v>89.6324209127825</v>
      </c>
      <c r="P110" s="29">
        <v>89.31509956491563</v>
      </c>
      <c r="Q110" s="29">
        <v>89.71433871872237</v>
      </c>
    </row>
    <row r="111" spans="1:17" s="43" customFormat="1" ht="2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7"/>
      <c r="L111" s="53"/>
      <c r="M111" s="53"/>
      <c r="N111" s="53"/>
      <c r="O111" s="53"/>
      <c r="P111" s="60"/>
      <c r="Q111" s="60"/>
    </row>
    <row r="112" spans="1:17" s="43" customFormat="1" ht="2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7"/>
      <c r="L112" s="53"/>
      <c r="M112" s="53"/>
      <c r="N112" s="53"/>
      <c r="O112" s="53"/>
      <c r="P112" s="60"/>
      <c r="Q112" s="60"/>
    </row>
    <row r="113" spans="1:17" ht="26.25">
      <c r="A113" s="76" t="str">
        <f>$A$4</f>
        <v>ความคิดเห็นต่อการบริการผู้ป่วยในเกี่ยวกับโรงพยาบาลคุณธรรม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</row>
    <row r="114" spans="1:17" ht="26.25">
      <c r="A114" s="76" t="s">
        <v>32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</row>
    <row r="115" spans="1:17" ht="26.25">
      <c r="A115" s="76" t="str">
        <f>+$A$3</f>
        <v>ประจำปีงบประมาณ 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</row>
    <row r="116" spans="1:17" ht="23.25">
      <c r="A116" s="39"/>
      <c r="N116" s="10"/>
      <c r="O116" s="10"/>
      <c r="P116" s="41"/>
      <c r="Q116" s="11"/>
    </row>
    <row r="117" spans="1:17" s="14" customFormat="1" ht="23.25">
      <c r="A117" s="12" t="s">
        <v>2</v>
      </c>
      <c r="B117" s="13" t="s">
        <v>3</v>
      </c>
      <c r="C117" s="13" t="s">
        <v>4</v>
      </c>
      <c r="D117" s="13" t="s">
        <v>5</v>
      </c>
      <c r="E117" s="13" t="s">
        <v>6</v>
      </c>
      <c r="F117" s="13" t="s">
        <v>7</v>
      </c>
      <c r="G117" s="13" t="s">
        <v>8</v>
      </c>
      <c r="H117" s="13" t="s">
        <v>9</v>
      </c>
      <c r="I117" s="13" t="s">
        <v>10</v>
      </c>
      <c r="J117" s="13" t="s">
        <v>11</v>
      </c>
      <c r="K117" s="13" t="s">
        <v>12</v>
      </c>
      <c r="L117" s="13" t="s">
        <v>13</v>
      </c>
      <c r="M117" s="13" t="s">
        <v>14</v>
      </c>
      <c r="N117" s="13" t="str">
        <f>+$N$6</f>
        <v>ปี 2562</v>
      </c>
      <c r="O117" s="13" t="s">
        <v>15</v>
      </c>
      <c r="P117" s="13" t="s">
        <v>16</v>
      </c>
      <c r="Q117" s="13" t="s">
        <v>17</v>
      </c>
    </row>
    <row r="118" spans="1:17" s="43" customFormat="1" ht="21">
      <c r="A118" s="15" t="s">
        <v>18</v>
      </c>
      <c r="B118" s="42">
        <v>92.64705882352942</v>
      </c>
      <c r="C118" s="42">
        <v>97.91666666666666</v>
      </c>
      <c r="D118" s="42">
        <v>91.66666666666666</v>
      </c>
      <c r="E118" s="42">
        <v>95.58823529411765</v>
      </c>
      <c r="F118" s="42">
        <v>88.23529411764706</v>
      </c>
      <c r="G118" s="42">
        <v>95.96774193548387</v>
      </c>
      <c r="H118" s="42">
        <v>94.53125</v>
      </c>
      <c r="I118" s="42" t="s">
        <v>64</v>
      </c>
      <c r="J118" s="42" t="s">
        <v>64</v>
      </c>
      <c r="K118" s="42" t="s">
        <v>64</v>
      </c>
      <c r="L118" s="42" t="s">
        <v>64</v>
      </c>
      <c r="M118" s="42" t="s">
        <v>64</v>
      </c>
      <c r="N118" s="17">
        <f>_xlfn.IFERROR(IF(ISERROR(AVERAGE(B118:M118)),"0",(AVERAGE(B118:M118))),"")</f>
        <v>93.7932733577302</v>
      </c>
      <c r="O118" s="17">
        <v>91.20455087059777</v>
      </c>
      <c r="P118" s="18">
        <v>92.2927592117</v>
      </c>
      <c r="Q118" s="18">
        <v>87.56548053521304</v>
      </c>
    </row>
    <row r="119" spans="1:17" s="43" customFormat="1" ht="21">
      <c r="A119" s="19" t="s">
        <v>19</v>
      </c>
      <c r="B119" s="44">
        <v>91.17647058823529</v>
      </c>
      <c r="C119" s="44">
        <v>93.75</v>
      </c>
      <c r="D119" s="44">
        <v>87.5</v>
      </c>
      <c r="E119" s="44">
        <v>94.11764705882352</v>
      </c>
      <c r="F119" s="44">
        <v>88.23529411764706</v>
      </c>
      <c r="G119" s="44">
        <v>90.32258064516128</v>
      </c>
      <c r="H119" s="44">
        <v>92.96875</v>
      </c>
      <c r="I119" s="44" t="s">
        <v>64</v>
      </c>
      <c r="J119" s="44" t="s">
        <v>64</v>
      </c>
      <c r="K119" s="44" t="s">
        <v>64</v>
      </c>
      <c r="L119" s="44" t="s">
        <v>64</v>
      </c>
      <c r="M119" s="44" t="s">
        <v>64</v>
      </c>
      <c r="N119" s="21">
        <f>_xlfn.IFERROR(IF(ISERROR(AVERAGE(B119:M119)),"0",(AVERAGE(B119:M119))),"")</f>
        <v>91.1529632014096</v>
      </c>
      <c r="O119" s="21">
        <v>88.3489299768619</v>
      </c>
      <c r="P119" s="22">
        <v>90.4787201954177</v>
      </c>
      <c r="Q119" s="22">
        <v>85.56947652689603</v>
      </c>
    </row>
    <row r="120" spans="1:17" s="43" customFormat="1" ht="21">
      <c r="A120" s="23" t="s">
        <v>20</v>
      </c>
      <c r="B120" s="24">
        <v>92.64705882352942</v>
      </c>
      <c r="C120" s="24">
        <v>97.91666666666666</v>
      </c>
      <c r="D120" s="24">
        <v>90.83333333333333</v>
      </c>
      <c r="E120" s="24">
        <v>95.58823529411765</v>
      </c>
      <c r="F120" s="24">
        <v>89.70588235294117</v>
      </c>
      <c r="G120" s="24">
        <v>91.93548387096774</v>
      </c>
      <c r="H120" s="24">
        <v>92.96875</v>
      </c>
      <c r="I120" s="24" t="s">
        <v>64</v>
      </c>
      <c r="J120" s="24" t="s">
        <v>64</v>
      </c>
      <c r="K120" s="24" t="s">
        <v>64</v>
      </c>
      <c r="L120" s="24" t="s">
        <v>64</v>
      </c>
      <c r="M120" s="24" t="s">
        <v>64</v>
      </c>
      <c r="N120" s="25">
        <f>_xlfn.IFERROR(IF(ISERROR(AVERAGE(B120:M120)),"0",(AVERAGE(B120:M120))),"")</f>
        <v>93.08505862022228</v>
      </c>
      <c r="O120" s="21">
        <v>90.1883333683963</v>
      </c>
      <c r="P120" s="22">
        <v>90.95495289991128</v>
      </c>
      <c r="Q120" s="22">
        <v>88.13879506543998</v>
      </c>
    </row>
    <row r="121" spans="1:17" s="43" customFormat="1" ht="21">
      <c r="A121" s="27" t="s">
        <v>21</v>
      </c>
      <c r="B121" s="28">
        <v>92.15686274509805</v>
      </c>
      <c r="C121" s="28">
        <v>96.52777777777777</v>
      </c>
      <c r="D121" s="28">
        <v>90</v>
      </c>
      <c r="E121" s="28">
        <v>95.09803921568626</v>
      </c>
      <c r="F121" s="28">
        <v>88.72549019607844</v>
      </c>
      <c r="G121" s="28">
        <v>92.74193548387098</v>
      </c>
      <c r="H121" s="28">
        <v>93.48958333333333</v>
      </c>
      <c r="I121" s="28" t="s">
        <v>64</v>
      </c>
      <c r="J121" s="28" t="s">
        <v>64</v>
      </c>
      <c r="K121" s="28" t="s">
        <v>64</v>
      </c>
      <c r="L121" s="28" t="s">
        <v>64</v>
      </c>
      <c r="M121" s="28" t="s">
        <v>64</v>
      </c>
      <c r="N121" s="29">
        <f>_xlfn.IFERROR(IF(ISERROR(AVERAGE(B121:M121)),"0",(AVERAGE(B121:M121))),"")</f>
        <v>92.6770983931207</v>
      </c>
      <c r="O121" s="29">
        <v>89.91393807195199</v>
      </c>
      <c r="P121" s="29">
        <v>91.24214410234299</v>
      </c>
      <c r="Q121" s="29">
        <v>87.091250709183</v>
      </c>
    </row>
    <row r="122" spans="1:17" s="43" customFormat="1" ht="21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7"/>
      <c r="L122" s="53"/>
      <c r="M122" s="53"/>
      <c r="N122" s="53"/>
      <c r="O122" s="53"/>
      <c r="P122" s="60"/>
      <c r="Q122" s="60"/>
    </row>
    <row r="123" spans="1:17" ht="23.25">
      <c r="A123" s="3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10"/>
      <c r="O123" s="10"/>
      <c r="P123" s="41"/>
      <c r="Q123" s="11"/>
    </row>
    <row r="124" spans="1:17" ht="26.25">
      <c r="A124" s="76" t="str">
        <f>$A$4</f>
        <v>ความคิดเห็นต่อการบริการผู้ป่วยในเกี่ยวกับโรงพยาบาลคุณธรรม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1:17" ht="26.25">
      <c r="A125" s="76" t="s">
        <v>33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1:17" ht="26.25">
      <c r="A126" s="76" t="str">
        <f>+$A$3</f>
        <v>ประจำปีงบประมาณ 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</row>
    <row r="127" spans="1:17" ht="23.25">
      <c r="A127" s="39"/>
      <c r="N127" s="10"/>
      <c r="O127" s="10"/>
      <c r="P127" s="41"/>
      <c r="Q127" s="11"/>
    </row>
    <row r="128" spans="1:17" s="14" customFormat="1" ht="23.25">
      <c r="A128" s="12" t="s">
        <v>2</v>
      </c>
      <c r="B128" s="13" t="s">
        <v>3</v>
      </c>
      <c r="C128" s="13" t="s">
        <v>4</v>
      </c>
      <c r="D128" s="13" t="s">
        <v>5</v>
      </c>
      <c r="E128" s="13" t="s">
        <v>6</v>
      </c>
      <c r="F128" s="13" t="s">
        <v>7</v>
      </c>
      <c r="G128" s="13" t="s">
        <v>8</v>
      </c>
      <c r="H128" s="13" t="s">
        <v>9</v>
      </c>
      <c r="I128" s="13" t="s">
        <v>10</v>
      </c>
      <c r="J128" s="13" t="s">
        <v>11</v>
      </c>
      <c r="K128" s="13" t="s">
        <v>12</v>
      </c>
      <c r="L128" s="13" t="s">
        <v>13</v>
      </c>
      <c r="M128" s="13" t="s">
        <v>14</v>
      </c>
      <c r="N128" s="13" t="str">
        <f>+$N$6</f>
        <v>ปี 2562</v>
      </c>
      <c r="O128" s="13" t="s">
        <v>15</v>
      </c>
      <c r="P128" s="13" t="s">
        <v>16</v>
      </c>
      <c r="Q128" s="13" t="s">
        <v>17</v>
      </c>
    </row>
    <row r="129" spans="1:17" s="43" customFormat="1" ht="21">
      <c r="A129" s="15" t="s">
        <v>18</v>
      </c>
      <c r="B129" s="42">
        <v>100</v>
      </c>
      <c r="C129" s="42">
        <v>98.75</v>
      </c>
      <c r="D129" s="42">
        <v>96.73913043478261</v>
      </c>
      <c r="E129" s="42">
        <v>100</v>
      </c>
      <c r="F129" s="42">
        <v>97.05882352941177</v>
      </c>
      <c r="G129" s="42">
        <v>97.5</v>
      </c>
      <c r="H129" s="42">
        <v>100</v>
      </c>
      <c r="I129" s="42" t="s">
        <v>64</v>
      </c>
      <c r="J129" s="42" t="s">
        <v>64</v>
      </c>
      <c r="K129" s="42" t="s">
        <v>64</v>
      </c>
      <c r="L129" s="42" t="s">
        <v>64</v>
      </c>
      <c r="M129" s="42" t="s">
        <v>64</v>
      </c>
      <c r="N129" s="17">
        <f>_xlfn.IFERROR(IF(ISERROR(AVERAGE(B129:M129)),"0",(AVERAGE(B129:M129))),"")</f>
        <v>98.57827913774206</v>
      </c>
      <c r="O129" s="17">
        <v>97.4443402058891</v>
      </c>
      <c r="P129" s="18">
        <v>97.38994947726565</v>
      </c>
      <c r="Q129" s="18">
        <v>97.32604909989122</v>
      </c>
    </row>
    <row r="130" spans="1:17" s="43" customFormat="1" ht="21">
      <c r="A130" s="19" t="s">
        <v>19</v>
      </c>
      <c r="B130" s="44">
        <v>97.61904761904762</v>
      </c>
      <c r="C130" s="44">
        <v>91.25</v>
      </c>
      <c r="D130" s="44">
        <v>92.3913043478261</v>
      </c>
      <c r="E130" s="44">
        <v>93.75</v>
      </c>
      <c r="F130" s="44">
        <v>95.58823529411765</v>
      </c>
      <c r="G130" s="44">
        <v>96.25</v>
      </c>
      <c r="H130" s="44">
        <v>98.52941176470588</v>
      </c>
      <c r="I130" s="44" t="s">
        <v>64</v>
      </c>
      <c r="J130" s="44" t="s">
        <v>64</v>
      </c>
      <c r="K130" s="44" t="s">
        <v>64</v>
      </c>
      <c r="L130" s="44" t="s">
        <v>64</v>
      </c>
      <c r="M130" s="44" t="s">
        <v>64</v>
      </c>
      <c r="N130" s="21">
        <f>_xlfn.IFERROR(IF(ISERROR(AVERAGE(B130:M130)),"0",(AVERAGE(B130:M130))),"")</f>
        <v>95.05399986081389</v>
      </c>
      <c r="O130" s="21">
        <v>95.31603769728504</v>
      </c>
      <c r="P130" s="22">
        <v>95.17679626564431</v>
      </c>
      <c r="Q130" s="22">
        <v>94.26446758224752</v>
      </c>
    </row>
    <row r="131" spans="1:17" s="43" customFormat="1" ht="21">
      <c r="A131" s="23" t="s">
        <v>20</v>
      </c>
      <c r="B131" s="24">
        <v>98.80952380952381</v>
      </c>
      <c r="C131" s="24">
        <v>90</v>
      </c>
      <c r="D131" s="24">
        <v>94.56521739130434</v>
      </c>
      <c r="E131" s="24">
        <v>93.75</v>
      </c>
      <c r="F131" s="24">
        <v>97.05882352941177</v>
      </c>
      <c r="G131" s="24">
        <v>97.5</v>
      </c>
      <c r="H131" s="24">
        <v>97.05882352941177</v>
      </c>
      <c r="I131" s="24" t="s">
        <v>64</v>
      </c>
      <c r="J131" s="24" t="s">
        <v>64</v>
      </c>
      <c r="K131" s="24" t="s">
        <v>64</v>
      </c>
      <c r="L131" s="24" t="s">
        <v>64</v>
      </c>
      <c r="M131" s="24" t="s">
        <v>64</v>
      </c>
      <c r="N131" s="25">
        <f>_xlfn.IFERROR(IF(ISERROR(AVERAGE(B131:M131)),"0",(AVERAGE(B131:M131))),"")</f>
        <v>95.53462689423593</v>
      </c>
      <c r="O131" s="21">
        <v>94.86195016452638</v>
      </c>
      <c r="P131" s="22">
        <v>94.29036263074254</v>
      </c>
      <c r="Q131" s="22">
        <v>93.21731667124743</v>
      </c>
    </row>
    <row r="132" spans="1:17" s="43" customFormat="1" ht="21">
      <c r="A132" s="27" t="s">
        <v>21</v>
      </c>
      <c r="B132" s="28">
        <v>98.80952380952381</v>
      </c>
      <c r="C132" s="28">
        <v>93.33333333333333</v>
      </c>
      <c r="D132" s="28">
        <v>94.56521739130433</v>
      </c>
      <c r="E132" s="28">
        <v>95.83333333333333</v>
      </c>
      <c r="F132" s="28">
        <v>96.5686274509804</v>
      </c>
      <c r="G132" s="28">
        <v>97.08333333333333</v>
      </c>
      <c r="H132" s="28">
        <v>98.5294117647059</v>
      </c>
      <c r="I132" s="28" t="s">
        <v>64</v>
      </c>
      <c r="J132" s="28" t="s">
        <v>64</v>
      </c>
      <c r="K132" s="28" t="s">
        <v>64</v>
      </c>
      <c r="L132" s="28" t="s">
        <v>64</v>
      </c>
      <c r="M132" s="28" t="s">
        <v>64</v>
      </c>
      <c r="N132" s="29">
        <f>_xlfn.IFERROR(IF(ISERROR(AVERAGE(B132:M132)),"0",(AVERAGE(B132:M132))),"")</f>
        <v>96.38896863093063</v>
      </c>
      <c r="O132" s="29">
        <v>95.87410935590015</v>
      </c>
      <c r="P132" s="29">
        <v>95.61903612455082</v>
      </c>
      <c r="Q132" s="29">
        <v>94.93594445112872</v>
      </c>
    </row>
    <row r="133" spans="1:17" s="43" customFormat="1" ht="21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7"/>
      <c r="L133" s="53"/>
      <c r="M133" s="53"/>
      <c r="N133" s="53"/>
      <c r="O133" s="53"/>
      <c r="P133" s="60"/>
      <c r="Q133" s="60"/>
    </row>
    <row r="134" spans="1:17" s="43" customFormat="1" ht="21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7"/>
      <c r="L134" s="53"/>
      <c r="M134" s="53"/>
      <c r="N134" s="53"/>
      <c r="O134" s="53"/>
      <c r="P134" s="60"/>
      <c r="Q134" s="60"/>
    </row>
    <row r="135" spans="1:17" ht="26.25">
      <c r="A135" s="76" t="str">
        <f>$A$4</f>
        <v>ความคิดเห็นต่อการบริการผู้ป่วยในเกี่ยวกับโรงพยาบาลคุณธรรม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</row>
    <row r="136" spans="1:17" ht="26.25">
      <c r="A136" s="76" t="s">
        <v>34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</row>
    <row r="137" spans="1:17" ht="26.25">
      <c r="A137" s="76" t="str">
        <f>+$A$3</f>
        <v>ประจำปีงบประมาณ 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</row>
    <row r="138" spans="1:17" ht="23.25">
      <c r="A138" s="39"/>
      <c r="N138" s="10"/>
      <c r="O138" s="10"/>
      <c r="P138" s="41"/>
      <c r="Q138" s="11"/>
    </row>
    <row r="139" spans="1:17" s="14" customFormat="1" ht="23.25">
      <c r="A139" s="12" t="s">
        <v>2</v>
      </c>
      <c r="B139" s="13" t="s">
        <v>3</v>
      </c>
      <c r="C139" s="13" t="s">
        <v>4</v>
      </c>
      <c r="D139" s="13" t="s">
        <v>5</v>
      </c>
      <c r="E139" s="13" t="s">
        <v>6</v>
      </c>
      <c r="F139" s="13" t="s">
        <v>7</v>
      </c>
      <c r="G139" s="13" t="s">
        <v>8</v>
      </c>
      <c r="H139" s="13" t="s">
        <v>9</v>
      </c>
      <c r="I139" s="13" t="s">
        <v>10</v>
      </c>
      <c r="J139" s="13" t="s">
        <v>11</v>
      </c>
      <c r="K139" s="13" t="s">
        <v>12</v>
      </c>
      <c r="L139" s="13" t="s">
        <v>13</v>
      </c>
      <c r="M139" s="13" t="s">
        <v>14</v>
      </c>
      <c r="N139" s="13" t="str">
        <f>+$N$6</f>
        <v>ปี 2562</v>
      </c>
      <c r="O139" s="13" t="s">
        <v>15</v>
      </c>
      <c r="P139" s="13" t="s">
        <v>16</v>
      </c>
      <c r="Q139" s="13" t="s">
        <v>17</v>
      </c>
    </row>
    <row r="140" spans="1:17" s="43" customFormat="1" ht="21">
      <c r="A140" s="15" t="s">
        <v>18</v>
      </c>
      <c r="B140" s="42">
        <v>80.35714285714286</v>
      </c>
      <c r="C140" s="42">
        <v>85</v>
      </c>
      <c r="D140" s="42">
        <v>93.10344827586206</v>
      </c>
      <c r="E140" s="42">
        <v>90</v>
      </c>
      <c r="F140" s="42">
        <v>92.5925925925926</v>
      </c>
      <c r="G140" s="42">
        <v>89.16666666666667</v>
      </c>
      <c r="H140" s="42">
        <v>93.51851851851852</v>
      </c>
      <c r="I140" s="42" t="s">
        <v>64</v>
      </c>
      <c r="J140" s="42" t="s">
        <v>64</v>
      </c>
      <c r="K140" s="42" t="s">
        <v>64</v>
      </c>
      <c r="L140" s="42" t="s">
        <v>64</v>
      </c>
      <c r="M140" s="42" t="s">
        <v>64</v>
      </c>
      <c r="N140" s="17">
        <f>_xlfn.IFERROR(IF(ISERROR(AVERAGE(B140:M140)),"0",(AVERAGE(B140:M140))),"")</f>
        <v>89.10548127296896</v>
      </c>
      <c r="O140" s="17">
        <v>84.08396291208791</v>
      </c>
      <c r="P140" s="18">
        <v>86.69629329004329</v>
      </c>
      <c r="Q140" s="18">
        <v>89.66021825396827</v>
      </c>
    </row>
    <row r="141" spans="1:17" s="43" customFormat="1" ht="21">
      <c r="A141" s="19" t="s">
        <v>19</v>
      </c>
      <c r="B141" s="44">
        <v>81.25</v>
      </c>
      <c r="C141" s="44">
        <v>83.75</v>
      </c>
      <c r="D141" s="44">
        <v>91.37931034482759</v>
      </c>
      <c r="E141" s="44">
        <v>92.5</v>
      </c>
      <c r="F141" s="44">
        <v>87.03703703703704</v>
      </c>
      <c r="G141" s="44">
        <v>90.83333333333333</v>
      </c>
      <c r="H141" s="44">
        <v>91.66666666666666</v>
      </c>
      <c r="I141" s="44" t="s">
        <v>64</v>
      </c>
      <c r="J141" s="44" t="s">
        <v>64</v>
      </c>
      <c r="K141" s="44" t="s">
        <v>64</v>
      </c>
      <c r="L141" s="44" t="s">
        <v>64</v>
      </c>
      <c r="M141" s="44" t="s">
        <v>64</v>
      </c>
      <c r="N141" s="21">
        <f>_xlfn.IFERROR(IF(ISERROR(AVERAGE(B141:M141)),"0",(AVERAGE(B141:M141))),"")</f>
        <v>88.34519248312351</v>
      </c>
      <c r="O141" s="21">
        <v>84.85033195970696</v>
      </c>
      <c r="P141" s="22">
        <v>85.82526154401154</v>
      </c>
      <c r="Q141" s="22">
        <v>89.0492724867725</v>
      </c>
    </row>
    <row r="142" spans="1:17" s="43" customFormat="1" ht="21">
      <c r="A142" s="23" t="s">
        <v>20</v>
      </c>
      <c r="B142" s="24">
        <v>82.14285714285714</v>
      </c>
      <c r="C142" s="24">
        <v>87.5</v>
      </c>
      <c r="D142" s="24">
        <v>93.10344827586206</v>
      </c>
      <c r="E142" s="24">
        <v>90.83333333333333</v>
      </c>
      <c r="F142" s="24">
        <v>89.81481481481481</v>
      </c>
      <c r="G142" s="24">
        <v>90.83333333333333</v>
      </c>
      <c r="H142" s="24">
        <v>93.51851851851852</v>
      </c>
      <c r="I142" s="24" t="s">
        <v>64</v>
      </c>
      <c r="J142" s="24" t="s">
        <v>64</v>
      </c>
      <c r="K142" s="24" t="s">
        <v>64</v>
      </c>
      <c r="L142" s="24" t="s">
        <v>64</v>
      </c>
      <c r="M142" s="24" t="s">
        <v>64</v>
      </c>
      <c r="N142" s="25">
        <f>_xlfn.IFERROR(IF(ISERROR(AVERAGE(B142:M142)),"0",(AVERAGE(B142:M142))),"")</f>
        <v>89.6780436312456</v>
      </c>
      <c r="O142" s="21">
        <v>87.67141712454213</v>
      </c>
      <c r="P142" s="22">
        <v>86.48085768398268</v>
      </c>
      <c r="Q142" s="22">
        <v>89.69824735449735</v>
      </c>
    </row>
    <row r="143" spans="1:17" s="43" customFormat="1" ht="21">
      <c r="A143" s="27" t="s">
        <v>21</v>
      </c>
      <c r="B143" s="28">
        <v>81.25</v>
      </c>
      <c r="C143" s="28">
        <v>85.41666666666667</v>
      </c>
      <c r="D143" s="28">
        <v>92.52873563218391</v>
      </c>
      <c r="E143" s="28">
        <v>91.1111111111111</v>
      </c>
      <c r="F143" s="28">
        <v>89.81481481481482</v>
      </c>
      <c r="G143" s="28">
        <v>90.27777777777777</v>
      </c>
      <c r="H143" s="28">
        <v>92.90123456790123</v>
      </c>
      <c r="I143" s="28" t="s">
        <v>64</v>
      </c>
      <c r="J143" s="28" t="s">
        <v>64</v>
      </c>
      <c r="K143" s="28" t="s">
        <v>64</v>
      </c>
      <c r="L143" s="28" t="s">
        <v>64</v>
      </c>
      <c r="M143" s="28" t="s">
        <v>64</v>
      </c>
      <c r="N143" s="29">
        <f>_xlfn.IFERROR(IF(ISERROR(AVERAGE(B143:M143)),"0",(AVERAGE(B143:M143))),"")</f>
        <v>89.04290579577936</v>
      </c>
      <c r="O143" s="29">
        <v>85.53523733211233</v>
      </c>
      <c r="P143" s="29">
        <v>86.33413750601251</v>
      </c>
      <c r="Q143" s="29">
        <v>89.46924603174602</v>
      </c>
    </row>
    <row r="144" spans="1:17" s="43" customFormat="1" ht="2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7"/>
      <c r="L144" s="53"/>
      <c r="M144" s="53"/>
      <c r="N144" s="53"/>
      <c r="O144" s="53"/>
      <c r="P144" s="60"/>
      <c r="Q144" s="60"/>
    </row>
    <row r="145" spans="1:17" ht="23.25">
      <c r="A145" s="3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10"/>
      <c r="O145" s="10"/>
      <c r="P145" s="41"/>
      <c r="Q145" s="11"/>
    </row>
    <row r="146" spans="1:17" ht="26.25">
      <c r="A146" s="76" t="str">
        <f>$A$4</f>
        <v>ความคิดเห็นต่อการบริการผู้ป่วยในเกี่ยวกับโรงพยาบาลคุณธรรม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</row>
    <row r="147" spans="1:17" ht="26.25">
      <c r="A147" s="76" t="s">
        <v>35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</row>
    <row r="148" spans="1:17" ht="26.25">
      <c r="A148" s="76" t="str">
        <f>+$A$3</f>
        <v>ประจำปีงบประมาณ 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</row>
    <row r="149" spans="1:17" ht="23.25">
      <c r="A149" s="39"/>
      <c r="N149" s="10"/>
      <c r="O149" s="10"/>
      <c r="P149" s="41"/>
      <c r="Q149" s="11"/>
    </row>
    <row r="150" spans="1:17" s="14" customFormat="1" ht="23.25">
      <c r="A150" s="12" t="s">
        <v>2</v>
      </c>
      <c r="B150" s="13" t="s">
        <v>3</v>
      </c>
      <c r="C150" s="13" t="s">
        <v>4</v>
      </c>
      <c r="D150" s="13" t="s">
        <v>5</v>
      </c>
      <c r="E150" s="13" t="s">
        <v>6</v>
      </c>
      <c r="F150" s="13" t="s">
        <v>7</v>
      </c>
      <c r="G150" s="13" t="s">
        <v>8</v>
      </c>
      <c r="H150" s="13" t="s">
        <v>9</v>
      </c>
      <c r="I150" s="13" t="s">
        <v>10</v>
      </c>
      <c r="J150" s="13" t="s">
        <v>11</v>
      </c>
      <c r="K150" s="13" t="s">
        <v>12</v>
      </c>
      <c r="L150" s="13" t="s">
        <v>13</v>
      </c>
      <c r="M150" s="13" t="s">
        <v>14</v>
      </c>
      <c r="N150" s="13" t="str">
        <f>+$N$6</f>
        <v>ปี 2562</v>
      </c>
      <c r="O150" s="13" t="s">
        <v>15</v>
      </c>
      <c r="P150" s="13" t="s">
        <v>16</v>
      </c>
      <c r="Q150" s="13" t="s">
        <v>17</v>
      </c>
    </row>
    <row r="151" spans="1:17" s="43" customFormat="1" ht="21">
      <c r="A151" s="15" t="s">
        <v>18</v>
      </c>
      <c r="B151" s="42">
        <v>93.91891891891892</v>
      </c>
      <c r="C151" s="42">
        <v>93.08510638297872</v>
      </c>
      <c r="D151" s="42">
        <v>92.74193548387096</v>
      </c>
      <c r="E151" s="42">
        <v>93.38235294117648</v>
      </c>
      <c r="F151" s="42">
        <v>90.78947368421053</v>
      </c>
      <c r="G151" s="42">
        <v>97.2972972972973</v>
      </c>
      <c r="H151" s="42">
        <v>95.27027027027027</v>
      </c>
      <c r="I151" s="42" t="s">
        <v>64</v>
      </c>
      <c r="J151" s="42" t="s">
        <v>64</v>
      </c>
      <c r="K151" s="42" t="s">
        <v>64</v>
      </c>
      <c r="L151" s="42" t="s">
        <v>64</v>
      </c>
      <c r="M151" s="42" t="s">
        <v>64</v>
      </c>
      <c r="N151" s="17">
        <f>_xlfn.IFERROR(IF(ISERROR(AVERAGE(B151:M151)),"0",(AVERAGE(B151:M151))),"")</f>
        <v>93.7836221398176</v>
      </c>
      <c r="O151" s="17">
        <v>92.80876422477142</v>
      </c>
      <c r="P151" s="18">
        <v>93.46787467345699</v>
      </c>
      <c r="Q151" s="18">
        <v>94.6837384971443</v>
      </c>
    </row>
    <row r="152" spans="1:17" s="43" customFormat="1" ht="21">
      <c r="A152" s="19" t="s">
        <v>19</v>
      </c>
      <c r="B152" s="44">
        <v>85.13513513513513</v>
      </c>
      <c r="C152" s="44">
        <v>88.82978723404256</v>
      </c>
      <c r="D152" s="44">
        <v>92.74193548387096</v>
      </c>
      <c r="E152" s="44">
        <v>88.97058823529412</v>
      </c>
      <c r="F152" s="44">
        <v>88.1578947368421</v>
      </c>
      <c r="G152" s="44">
        <v>94.5945945945946</v>
      </c>
      <c r="H152" s="44">
        <v>88.51351351351352</v>
      </c>
      <c r="I152" s="44" t="s">
        <v>64</v>
      </c>
      <c r="J152" s="44" t="s">
        <v>64</v>
      </c>
      <c r="K152" s="44" t="s">
        <v>64</v>
      </c>
      <c r="L152" s="44" t="s">
        <v>64</v>
      </c>
      <c r="M152" s="44" t="s">
        <v>64</v>
      </c>
      <c r="N152" s="21">
        <f>_xlfn.IFERROR(IF(ISERROR(AVERAGE(B152:M152)),"0",(AVERAGE(B152:M152))),"")</f>
        <v>89.56334984761328</v>
      </c>
      <c r="O152" s="21">
        <v>90.65939196368699</v>
      </c>
      <c r="P152" s="22">
        <v>91.33754703584292</v>
      </c>
      <c r="Q152" s="22">
        <v>92.8026419366999</v>
      </c>
    </row>
    <row r="153" spans="1:17" s="43" customFormat="1" ht="21">
      <c r="A153" s="23" t="s">
        <v>20</v>
      </c>
      <c r="B153" s="24">
        <v>93.91891891891892</v>
      </c>
      <c r="C153" s="24">
        <v>92.02127659574468</v>
      </c>
      <c r="D153" s="24">
        <v>91.93548387096774</v>
      </c>
      <c r="E153" s="24">
        <v>89.70588235294117</v>
      </c>
      <c r="F153" s="24">
        <v>88.1578947368421</v>
      </c>
      <c r="G153" s="24">
        <v>95.27027027027027</v>
      </c>
      <c r="H153" s="24">
        <v>93.24324324324324</v>
      </c>
      <c r="I153" s="24" t="s">
        <v>64</v>
      </c>
      <c r="J153" s="24" t="s">
        <v>64</v>
      </c>
      <c r="K153" s="24" t="s">
        <v>64</v>
      </c>
      <c r="L153" s="24" t="s">
        <v>64</v>
      </c>
      <c r="M153" s="24" t="s">
        <v>64</v>
      </c>
      <c r="N153" s="25">
        <f>_xlfn.IFERROR(IF(ISERROR(AVERAGE(B153:M153)),"0",(AVERAGE(B153:M153))),"")</f>
        <v>92.03613856984687</v>
      </c>
      <c r="O153" s="21">
        <v>91.0167136575228</v>
      </c>
      <c r="P153" s="22">
        <v>91.66217401427359</v>
      </c>
      <c r="Q153" s="22">
        <v>92.28260923188459</v>
      </c>
    </row>
    <row r="154" spans="1:17" s="43" customFormat="1" ht="21">
      <c r="A154" s="27" t="s">
        <v>21</v>
      </c>
      <c r="B154" s="28">
        <v>90.990990990991</v>
      </c>
      <c r="C154" s="28">
        <v>91.31205673758865</v>
      </c>
      <c r="D154" s="28">
        <v>92.47311827956987</v>
      </c>
      <c r="E154" s="28">
        <v>90.68627450980392</v>
      </c>
      <c r="F154" s="28">
        <v>89.03508771929825</v>
      </c>
      <c r="G154" s="28">
        <v>95.72072072072073</v>
      </c>
      <c r="H154" s="28">
        <v>92.34234234234235</v>
      </c>
      <c r="I154" s="28" t="s">
        <v>64</v>
      </c>
      <c r="J154" s="28" t="s">
        <v>64</v>
      </c>
      <c r="K154" s="28" t="s">
        <v>64</v>
      </c>
      <c r="L154" s="28" t="s">
        <v>64</v>
      </c>
      <c r="M154" s="28" t="s">
        <v>64</v>
      </c>
      <c r="N154" s="29">
        <f>_xlfn.IFERROR(IF(ISERROR(AVERAGE(B154:M154)),"0",(AVERAGE(B154:M154))),"")</f>
        <v>91.79437018575925</v>
      </c>
      <c r="O154" s="29">
        <v>91.49495661532706</v>
      </c>
      <c r="P154" s="29">
        <v>92.15586524119117</v>
      </c>
      <c r="Q154" s="29">
        <v>93.25632988857626</v>
      </c>
    </row>
    <row r="155" spans="1:17" s="43" customFormat="1" ht="21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7"/>
      <c r="L155" s="53"/>
      <c r="M155" s="53"/>
      <c r="N155" s="53"/>
      <c r="O155" s="53"/>
      <c r="P155" s="60"/>
      <c r="Q155" s="60"/>
    </row>
    <row r="156" spans="1:17" ht="23.25">
      <c r="A156" s="3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10"/>
      <c r="O156" s="10"/>
      <c r="P156" s="41"/>
      <c r="Q156" s="11"/>
    </row>
    <row r="157" spans="1:17" ht="26.25">
      <c r="A157" s="76" t="str">
        <f>$A$4</f>
        <v>ความคิดเห็นต่อการบริการผู้ป่วยในเกี่ยวกับโรงพยาบาลคุณธรรม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</row>
    <row r="158" spans="1:17" ht="26.25">
      <c r="A158" s="76" t="s">
        <v>36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7" ht="26.25">
      <c r="A159" s="76" t="str">
        <f>+$A$3</f>
        <v>ประจำปีงบประมาณ 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1:17" ht="23.25">
      <c r="A160" s="39"/>
      <c r="N160" s="10"/>
      <c r="O160" s="10"/>
      <c r="P160" s="41"/>
      <c r="Q160" s="11"/>
    </row>
    <row r="161" spans="1:17" s="14" customFormat="1" ht="23.25">
      <c r="A161" s="12" t="s">
        <v>2</v>
      </c>
      <c r="B161" s="13" t="s">
        <v>3</v>
      </c>
      <c r="C161" s="13" t="s">
        <v>4</v>
      </c>
      <c r="D161" s="13" t="s">
        <v>5</v>
      </c>
      <c r="E161" s="13" t="s">
        <v>6</v>
      </c>
      <c r="F161" s="13" t="s">
        <v>7</v>
      </c>
      <c r="G161" s="13" t="s">
        <v>8</v>
      </c>
      <c r="H161" s="13" t="s">
        <v>9</v>
      </c>
      <c r="I161" s="13" t="s">
        <v>10</v>
      </c>
      <c r="J161" s="13" t="s">
        <v>11</v>
      </c>
      <c r="K161" s="13" t="s">
        <v>12</v>
      </c>
      <c r="L161" s="13" t="s">
        <v>13</v>
      </c>
      <c r="M161" s="13" t="s">
        <v>14</v>
      </c>
      <c r="N161" s="13" t="str">
        <f>+$N$6</f>
        <v>ปี 2562</v>
      </c>
      <c r="O161" s="13" t="s">
        <v>15</v>
      </c>
      <c r="P161" s="13" t="s">
        <v>16</v>
      </c>
      <c r="Q161" s="13" t="s">
        <v>17</v>
      </c>
    </row>
    <row r="162" spans="1:17" s="43" customFormat="1" ht="21">
      <c r="A162" s="15" t="s">
        <v>18</v>
      </c>
      <c r="B162" s="42">
        <v>87.91666666666667</v>
      </c>
      <c r="C162" s="42">
        <v>88.9423076923077</v>
      </c>
      <c r="D162" s="42">
        <v>88</v>
      </c>
      <c r="E162" s="42">
        <v>88.63636363636364</v>
      </c>
      <c r="F162" s="42">
        <v>90</v>
      </c>
      <c r="G162" s="42">
        <v>88.57142857142857</v>
      </c>
      <c r="H162" s="42">
        <v>89.375</v>
      </c>
      <c r="I162" s="42" t="s">
        <v>64</v>
      </c>
      <c r="J162" s="42" t="s">
        <v>64</v>
      </c>
      <c r="K162" s="42" t="s">
        <v>64</v>
      </c>
      <c r="L162" s="42" t="s">
        <v>64</v>
      </c>
      <c r="M162" s="42" t="s">
        <v>64</v>
      </c>
      <c r="N162" s="17">
        <f>_xlfn.IFERROR(IF(ISERROR(AVERAGE(B162:M162)),"0",(AVERAGE(B162:M162))),"")</f>
        <v>88.77739522382379</v>
      </c>
      <c r="O162" s="17">
        <v>88.60427357645358</v>
      </c>
      <c r="P162" s="18">
        <v>90.03220307299819</v>
      </c>
      <c r="Q162" s="18">
        <v>89.9780530129617</v>
      </c>
    </row>
    <row r="163" spans="1:17" s="43" customFormat="1" ht="21">
      <c r="A163" s="19" t="s">
        <v>19</v>
      </c>
      <c r="B163" s="44">
        <v>85.41666666666666</v>
      </c>
      <c r="C163" s="44">
        <v>85.57692307692307</v>
      </c>
      <c r="D163" s="44">
        <v>85.5</v>
      </c>
      <c r="E163" s="44">
        <v>86.36363636363636</v>
      </c>
      <c r="F163" s="44">
        <v>87.85714285714286</v>
      </c>
      <c r="G163" s="44">
        <v>84.28571428571429</v>
      </c>
      <c r="H163" s="44">
        <v>86.875</v>
      </c>
      <c r="I163" s="44" t="s">
        <v>64</v>
      </c>
      <c r="J163" s="44" t="s">
        <v>64</v>
      </c>
      <c r="K163" s="44" t="s">
        <v>64</v>
      </c>
      <c r="L163" s="44" t="s">
        <v>64</v>
      </c>
      <c r="M163" s="44" t="s">
        <v>64</v>
      </c>
      <c r="N163" s="21">
        <f>_xlfn.IFERROR(IF(ISERROR(AVERAGE(B163:M163)),"0",(AVERAGE(B163:M163))),"")</f>
        <v>85.9821547500119</v>
      </c>
      <c r="O163" s="21">
        <v>84.27802738897009</v>
      </c>
      <c r="P163" s="22">
        <v>81.80613676734092</v>
      </c>
      <c r="Q163" s="22">
        <v>81.39416225057973</v>
      </c>
    </row>
    <row r="164" spans="1:17" s="43" customFormat="1" ht="21">
      <c r="A164" s="23" t="s">
        <v>20</v>
      </c>
      <c r="B164" s="24">
        <v>90</v>
      </c>
      <c r="C164" s="24">
        <v>90.38461538461539</v>
      </c>
      <c r="D164" s="24">
        <v>89.5</v>
      </c>
      <c r="E164" s="24">
        <v>86.81818181818181</v>
      </c>
      <c r="F164" s="24">
        <v>90.71428571428571</v>
      </c>
      <c r="G164" s="24">
        <v>90.71428571428571</v>
      </c>
      <c r="H164" s="24">
        <v>91.25</v>
      </c>
      <c r="I164" s="24" t="s">
        <v>64</v>
      </c>
      <c r="J164" s="24" t="s">
        <v>64</v>
      </c>
      <c r="K164" s="24" t="s">
        <v>64</v>
      </c>
      <c r="L164" s="24" t="s">
        <v>64</v>
      </c>
      <c r="M164" s="24" t="s">
        <v>64</v>
      </c>
      <c r="N164" s="25">
        <f>_xlfn.IFERROR(IF(ISERROR(AVERAGE(B164:M164)),"0",(AVERAGE(B164:M164))),"")</f>
        <v>89.9116240901955</v>
      </c>
      <c r="O164" s="21">
        <v>89.76010386433391</v>
      </c>
      <c r="P164" s="22">
        <v>88.9095981004521</v>
      </c>
      <c r="Q164" s="22">
        <v>87.01195195950832</v>
      </c>
    </row>
    <row r="165" spans="1:17" s="43" customFormat="1" ht="21">
      <c r="A165" s="27" t="s">
        <v>21</v>
      </c>
      <c r="B165" s="28">
        <v>87.77777777777777</v>
      </c>
      <c r="C165" s="28">
        <v>88.30128205128206</v>
      </c>
      <c r="D165" s="28">
        <v>87.66666666666667</v>
      </c>
      <c r="E165" s="28">
        <v>87.27272727272727</v>
      </c>
      <c r="F165" s="28">
        <v>89.52380952380952</v>
      </c>
      <c r="G165" s="28">
        <v>87.85714285714285</v>
      </c>
      <c r="H165" s="28">
        <v>89.16666666666667</v>
      </c>
      <c r="I165" s="28" t="s">
        <v>64</v>
      </c>
      <c r="J165" s="28" t="s">
        <v>64</v>
      </c>
      <c r="K165" s="28" t="s">
        <v>64</v>
      </c>
      <c r="L165" s="28" t="s">
        <v>64</v>
      </c>
      <c r="M165" s="28" t="s">
        <v>64</v>
      </c>
      <c r="N165" s="29">
        <f>_xlfn.IFERROR(IF(ISERROR(AVERAGE(B165:M165)),"0",(AVERAGE(B165:M165))),"")</f>
        <v>88.22372468801039</v>
      </c>
      <c r="O165" s="29">
        <v>87.54746827658586</v>
      </c>
      <c r="P165" s="29">
        <v>86.91597931359708</v>
      </c>
      <c r="Q165" s="29">
        <v>86.12805574101658</v>
      </c>
    </row>
    <row r="166" spans="1:17" s="43" customFormat="1" ht="21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7"/>
      <c r="L166" s="53"/>
      <c r="M166" s="53"/>
      <c r="N166" s="53"/>
      <c r="O166" s="53"/>
      <c r="P166" s="60"/>
      <c r="Q166" s="60"/>
    </row>
    <row r="167" spans="1:17" ht="23.25">
      <c r="A167" s="3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0"/>
      <c r="O167" s="10"/>
      <c r="P167" s="41"/>
      <c r="Q167" s="11"/>
    </row>
    <row r="168" spans="1:17" ht="26.25">
      <c r="A168" s="76" t="str">
        <f>$A$4</f>
        <v>ความคิดเห็นต่อการบริการผู้ป่วยในเกี่ยวกับโรงพยาบาลคุณธรรม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</row>
    <row r="169" spans="1:17" ht="26.25">
      <c r="A169" s="76" t="s">
        <v>37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</row>
    <row r="170" spans="1:17" ht="26.25">
      <c r="A170" s="76" t="str">
        <f>+$A$3</f>
        <v>ประจำปีงบประมาณ 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</row>
    <row r="171" spans="1:17" ht="23.25">
      <c r="A171" s="39"/>
      <c r="N171" s="10"/>
      <c r="O171" s="10"/>
      <c r="P171" s="41"/>
      <c r="Q171" s="11"/>
    </row>
    <row r="172" spans="1:17" s="14" customFormat="1" ht="23.25">
      <c r="A172" s="12" t="s">
        <v>2</v>
      </c>
      <c r="B172" s="13" t="s">
        <v>3</v>
      </c>
      <c r="C172" s="13" t="s">
        <v>4</v>
      </c>
      <c r="D172" s="13" t="s">
        <v>5</v>
      </c>
      <c r="E172" s="13" t="s">
        <v>6</v>
      </c>
      <c r="F172" s="13" t="s">
        <v>7</v>
      </c>
      <c r="G172" s="13" t="s">
        <v>8</v>
      </c>
      <c r="H172" s="13" t="s">
        <v>9</v>
      </c>
      <c r="I172" s="13" t="s">
        <v>10</v>
      </c>
      <c r="J172" s="13" t="s">
        <v>11</v>
      </c>
      <c r="K172" s="13" t="s">
        <v>12</v>
      </c>
      <c r="L172" s="13" t="s">
        <v>13</v>
      </c>
      <c r="M172" s="13" t="s">
        <v>14</v>
      </c>
      <c r="N172" s="13" t="str">
        <f>+$N$6</f>
        <v>ปี 2562</v>
      </c>
      <c r="O172" s="13" t="s">
        <v>15</v>
      </c>
      <c r="P172" s="13" t="s">
        <v>16</v>
      </c>
      <c r="Q172" s="13" t="s">
        <v>17</v>
      </c>
    </row>
    <row r="173" spans="1:17" s="43" customFormat="1" ht="21">
      <c r="A173" s="15" t="s">
        <v>18</v>
      </c>
      <c r="B173" s="42">
        <v>93</v>
      </c>
      <c r="C173" s="42">
        <v>93.5</v>
      </c>
      <c r="D173" s="42">
        <v>94.04761904761905</v>
      </c>
      <c r="E173" s="42">
        <v>93</v>
      </c>
      <c r="F173" s="42">
        <v>95</v>
      </c>
      <c r="G173" s="42">
        <v>93.53448275862068</v>
      </c>
      <c r="H173" s="42">
        <v>91.82692307692307</v>
      </c>
      <c r="I173" s="42" t="s">
        <v>64</v>
      </c>
      <c r="J173" s="42" t="s">
        <v>64</v>
      </c>
      <c r="K173" s="42" t="s">
        <v>64</v>
      </c>
      <c r="L173" s="42" t="s">
        <v>64</v>
      </c>
      <c r="M173" s="42" t="s">
        <v>64</v>
      </c>
      <c r="N173" s="17">
        <f>_xlfn.IFERROR(IF(ISERROR(AVERAGE(B173:M173)),"0",(AVERAGE(B173:M173))),"")</f>
        <v>93.41557498330897</v>
      </c>
      <c r="O173" s="17">
        <v>93.20840017449059</v>
      </c>
      <c r="P173" s="18">
        <v>93.19125901475418</v>
      </c>
      <c r="Q173" s="18">
        <v>92.20489199953484</v>
      </c>
    </row>
    <row r="174" spans="1:17" s="43" customFormat="1" ht="21">
      <c r="A174" s="19" t="s">
        <v>19</v>
      </c>
      <c r="B174" s="44">
        <v>91.5</v>
      </c>
      <c r="C174" s="44">
        <v>92</v>
      </c>
      <c r="D174" s="44">
        <v>92.85714285714286</v>
      </c>
      <c r="E174" s="44">
        <v>90.5</v>
      </c>
      <c r="F174" s="44">
        <v>93.125</v>
      </c>
      <c r="G174" s="44">
        <v>92.24137931034483</v>
      </c>
      <c r="H174" s="44">
        <v>87.98076923076923</v>
      </c>
      <c r="I174" s="44" t="s">
        <v>64</v>
      </c>
      <c r="J174" s="44" t="s">
        <v>64</v>
      </c>
      <c r="K174" s="44" t="s">
        <v>64</v>
      </c>
      <c r="L174" s="44" t="s">
        <v>64</v>
      </c>
      <c r="M174" s="44" t="s">
        <v>64</v>
      </c>
      <c r="N174" s="21">
        <f>_xlfn.IFERROR(IF(ISERROR(AVERAGE(B174:M174)),"0",(AVERAGE(B174:M174))),"")</f>
        <v>91.45775591403672</v>
      </c>
      <c r="O174" s="21">
        <v>90.62220279884286</v>
      </c>
      <c r="P174" s="22">
        <v>90.46095001292298</v>
      </c>
      <c r="Q174" s="22">
        <v>89.67638622400527</v>
      </c>
    </row>
    <row r="175" spans="1:17" s="43" customFormat="1" ht="21">
      <c r="A175" s="23" t="s">
        <v>20</v>
      </c>
      <c r="B175" s="24">
        <v>92</v>
      </c>
      <c r="C175" s="24">
        <v>92.5</v>
      </c>
      <c r="D175" s="24">
        <v>94.04761904761905</v>
      </c>
      <c r="E175" s="24">
        <v>92</v>
      </c>
      <c r="F175" s="24">
        <v>95.625</v>
      </c>
      <c r="G175" s="24">
        <v>92.67241379310344</v>
      </c>
      <c r="H175" s="24">
        <v>89.42307692307693</v>
      </c>
      <c r="I175" s="24" t="s">
        <v>64</v>
      </c>
      <c r="J175" s="24" t="s">
        <v>64</v>
      </c>
      <c r="K175" s="24" t="s">
        <v>64</v>
      </c>
      <c r="L175" s="24" t="s">
        <v>64</v>
      </c>
      <c r="M175" s="24" t="s">
        <v>64</v>
      </c>
      <c r="N175" s="25">
        <f>_xlfn.IFERROR(IF(ISERROR(AVERAGE(B175:M175)),"0",(AVERAGE(B175:M175))),"")</f>
        <v>92.60972996625706</v>
      </c>
      <c r="O175" s="21">
        <v>92.09694430372622</v>
      </c>
      <c r="P175" s="22">
        <v>91.66683693278162</v>
      </c>
      <c r="Q175" s="22">
        <v>90.7382933942808</v>
      </c>
    </row>
    <row r="176" spans="1:17" s="43" customFormat="1" ht="21">
      <c r="A176" s="27" t="s">
        <v>21</v>
      </c>
      <c r="B176" s="28">
        <v>92.16666666666667</v>
      </c>
      <c r="C176" s="28">
        <v>92.66666666666667</v>
      </c>
      <c r="D176" s="28">
        <v>93.65079365079366</v>
      </c>
      <c r="E176" s="28">
        <v>91.83333333333333</v>
      </c>
      <c r="F176" s="28">
        <v>94.58333333333333</v>
      </c>
      <c r="G176" s="28">
        <v>92.81609195402298</v>
      </c>
      <c r="H176" s="28">
        <v>89.74358974358974</v>
      </c>
      <c r="I176" s="28" t="s">
        <v>64</v>
      </c>
      <c r="J176" s="28" t="s">
        <v>64</v>
      </c>
      <c r="K176" s="28" t="s">
        <v>64</v>
      </c>
      <c r="L176" s="28" t="s">
        <v>64</v>
      </c>
      <c r="M176" s="28" t="s">
        <v>64</v>
      </c>
      <c r="N176" s="29">
        <f>_xlfn.IFERROR(IF(ISERROR(AVERAGE(B176:M176)),"0",(AVERAGE(B176:M176))),"")</f>
        <v>92.49435362120091</v>
      </c>
      <c r="O176" s="29">
        <v>91.97584909235324</v>
      </c>
      <c r="P176" s="29">
        <v>91.77301532015294</v>
      </c>
      <c r="Q176" s="29">
        <v>90.87319053927364</v>
      </c>
    </row>
    <row r="177" spans="1:17" s="43" customFormat="1" ht="21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7"/>
      <c r="L177" s="53"/>
      <c r="M177" s="53"/>
      <c r="N177" s="53"/>
      <c r="O177" s="53"/>
      <c r="P177" s="60"/>
      <c r="Q177" s="60"/>
    </row>
    <row r="178" spans="1:17" ht="23.25">
      <c r="A178" s="3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10"/>
      <c r="O178" s="10"/>
      <c r="P178" s="41"/>
      <c r="Q178" s="11"/>
    </row>
    <row r="179" spans="1:17" ht="26.25">
      <c r="A179" s="76" t="str">
        <f>$A$4</f>
        <v>ความคิดเห็นต่อการบริการผู้ป่วยในเกี่ยวกับโรงพยาบาลคุณธรรม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</row>
    <row r="180" spans="1:17" ht="26.25">
      <c r="A180" s="76" t="s">
        <v>38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</row>
    <row r="181" spans="1:17" ht="26.25">
      <c r="A181" s="76" t="str">
        <f>+$A$3</f>
        <v>ประจำปีงบประมาณ 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</row>
    <row r="182" spans="1:17" ht="23.25">
      <c r="A182" s="39"/>
      <c r="N182" s="10"/>
      <c r="O182" s="10"/>
      <c r="P182" s="41"/>
      <c r="Q182" s="11"/>
    </row>
    <row r="183" spans="1:17" s="14" customFormat="1" ht="23.25">
      <c r="A183" s="12" t="s">
        <v>2</v>
      </c>
      <c r="B183" s="13" t="s">
        <v>3</v>
      </c>
      <c r="C183" s="13" t="s">
        <v>4</v>
      </c>
      <c r="D183" s="13" t="s">
        <v>5</v>
      </c>
      <c r="E183" s="13" t="s">
        <v>6</v>
      </c>
      <c r="F183" s="13" t="s">
        <v>7</v>
      </c>
      <c r="G183" s="13" t="s">
        <v>8</v>
      </c>
      <c r="H183" s="13" t="s">
        <v>9</v>
      </c>
      <c r="I183" s="13" t="s">
        <v>10</v>
      </c>
      <c r="J183" s="13" t="s">
        <v>11</v>
      </c>
      <c r="K183" s="13" t="s">
        <v>12</v>
      </c>
      <c r="L183" s="13" t="s">
        <v>13</v>
      </c>
      <c r="M183" s="13" t="s">
        <v>14</v>
      </c>
      <c r="N183" s="13" t="str">
        <f>+$N$6</f>
        <v>ปี 2562</v>
      </c>
      <c r="O183" s="13" t="s">
        <v>15</v>
      </c>
      <c r="P183" s="13" t="s">
        <v>16</v>
      </c>
      <c r="Q183" s="13" t="s">
        <v>17</v>
      </c>
    </row>
    <row r="184" spans="1:17" s="43" customFormat="1" ht="21">
      <c r="A184" s="15" t="s">
        <v>18</v>
      </c>
      <c r="B184" s="42">
        <v>96.875</v>
      </c>
      <c r="C184" s="42">
        <v>92.1875</v>
      </c>
      <c r="D184" s="42">
        <v>91.66666666666666</v>
      </c>
      <c r="E184" s="42">
        <v>91.25</v>
      </c>
      <c r="F184" s="42">
        <v>87.5</v>
      </c>
      <c r="G184" s="42">
        <v>89.77272727272727</v>
      </c>
      <c r="H184" s="42">
        <v>84.72222222222221</v>
      </c>
      <c r="I184" s="42" t="s">
        <v>64</v>
      </c>
      <c r="J184" s="42" t="s">
        <v>64</v>
      </c>
      <c r="K184" s="42" t="s">
        <v>64</v>
      </c>
      <c r="L184" s="42" t="s">
        <v>64</v>
      </c>
      <c r="M184" s="42" t="s">
        <v>64</v>
      </c>
      <c r="N184" s="17">
        <f>_xlfn.IFERROR(IF(ISERROR(AVERAGE(B184:M184)),"0",(AVERAGE(B184:M184))),"")</f>
        <v>90.56773088023087</v>
      </c>
      <c r="O184" s="17">
        <v>90.41922202141023</v>
      </c>
      <c r="P184" s="18">
        <v>86.47943892835092</v>
      </c>
      <c r="Q184" s="18">
        <v>92.01715404642557</v>
      </c>
    </row>
    <row r="185" spans="1:17" s="43" customFormat="1" ht="21">
      <c r="A185" s="19" t="s">
        <v>19</v>
      </c>
      <c r="B185" s="44">
        <v>90.625</v>
      </c>
      <c r="C185" s="44">
        <v>93.75</v>
      </c>
      <c r="D185" s="44">
        <v>85</v>
      </c>
      <c r="E185" s="44">
        <v>92.5</v>
      </c>
      <c r="F185" s="44">
        <v>81.25</v>
      </c>
      <c r="G185" s="44">
        <v>85.22727272727273</v>
      </c>
      <c r="H185" s="44">
        <v>81.94444444444444</v>
      </c>
      <c r="I185" s="44" t="s">
        <v>64</v>
      </c>
      <c r="J185" s="44" t="s">
        <v>64</v>
      </c>
      <c r="K185" s="44" t="s">
        <v>64</v>
      </c>
      <c r="L185" s="44" t="s">
        <v>64</v>
      </c>
      <c r="M185" s="44" t="s">
        <v>64</v>
      </c>
      <c r="N185" s="21">
        <f>_xlfn.IFERROR(IF(ISERROR(AVERAGE(B185:M185)),"0",(AVERAGE(B185:M185))),"")</f>
        <v>87.18524531024532</v>
      </c>
      <c r="O185" s="21">
        <v>91.04386659985916</v>
      </c>
      <c r="P185" s="22">
        <v>84.714123679735</v>
      </c>
      <c r="Q185" s="22">
        <v>91.30322491897626</v>
      </c>
    </row>
    <row r="186" spans="1:17" s="43" customFormat="1" ht="21">
      <c r="A186" s="23" t="s">
        <v>20</v>
      </c>
      <c r="B186" s="24">
        <v>87.5</v>
      </c>
      <c r="C186" s="24">
        <v>92.1875</v>
      </c>
      <c r="D186" s="24">
        <v>81.66666666666667</v>
      </c>
      <c r="E186" s="24">
        <v>87.5</v>
      </c>
      <c r="F186" s="24">
        <v>87.5</v>
      </c>
      <c r="G186" s="24">
        <v>85.22727272727273</v>
      </c>
      <c r="H186" s="24">
        <v>83.33333333333334</v>
      </c>
      <c r="I186" s="24" t="s">
        <v>64</v>
      </c>
      <c r="J186" s="24" t="s">
        <v>64</v>
      </c>
      <c r="K186" s="24" t="s">
        <v>64</v>
      </c>
      <c r="L186" s="24" t="s">
        <v>64</v>
      </c>
      <c r="M186" s="24" t="s">
        <v>64</v>
      </c>
      <c r="N186" s="25">
        <f>_xlfn.IFERROR(IF(ISERROR(AVERAGE(B186:M186)),"0",(AVERAGE(B186:M186))),"")</f>
        <v>86.4163961038961</v>
      </c>
      <c r="O186" s="21">
        <v>91.32249219372596</v>
      </c>
      <c r="P186" s="22">
        <v>90.3915345158499</v>
      </c>
      <c r="Q186" s="22">
        <v>90.13933271885217</v>
      </c>
    </row>
    <row r="187" spans="1:17" s="43" customFormat="1" ht="21">
      <c r="A187" s="27" t="s">
        <v>21</v>
      </c>
      <c r="B187" s="28">
        <v>91.66666666666667</v>
      </c>
      <c r="C187" s="28">
        <v>92.70833333333333</v>
      </c>
      <c r="D187" s="28">
        <v>86.1111111111111</v>
      </c>
      <c r="E187" s="28">
        <v>90.41666666666667</v>
      </c>
      <c r="F187" s="28">
        <v>85.41666666666667</v>
      </c>
      <c r="G187" s="28">
        <v>86.74242424242425</v>
      </c>
      <c r="H187" s="28">
        <v>83.33333333333333</v>
      </c>
      <c r="I187" s="28" t="s">
        <v>64</v>
      </c>
      <c r="J187" s="28" t="s">
        <v>64</v>
      </c>
      <c r="K187" s="28" t="s">
        <v>64</v>
      </c>
      <c r="L187" s="28" t="s">
        <v>64</v>
      </c>
      <c r="M187" s="28" t="s">
        <v>64</v>
      </c>
      <c r="N187" s="29">
        <f>_xlfn.IFERROR(IF(ISERROR(AVERAGE(B187:M187)),"0",(AVERAGE(B187:M187))),"")</f>
        <v>88.05645743145745</v>
      </c>
      <c r="O187" s="29">
        <v>90.92852693833179</v>
      </c>
      <c r="P187" s="29">
        <v>87.19503237464528</v>
      </c>
      <c r="Q187" s="29">
        <v>91.15323722808468</v>
      </c>
    </row>
    <row r="188" spans="1:17" s="43" customFormat="1" ht="21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53"/>
      <c r="M188" s="53"/>
      <c r="N188" s="53"/>
      <c r="O188" s="53"/>
      <c r="P188" s="60"/>
      <c r="Q188" s="60"/>
    </row>
    <row r="189" spans="1:17" ht="23.25">
      <c r="A189" s="39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10"/>
      <c r="O189" s="10"/>
      <c r="P189" s="41"/>
      <c r="Q189" s="11"/>
    </row>
    <row r="190" spans="1:17" ht="26.25">
      <c r="A190" s="76" t="str">
        <f>$A$4</f>
        <v>ความคิดเห็นต่อการบริการผู้ป่วยในเกี่ยวกับโรงพยาบาลคุณธรรม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</row>
    <row r="191" spans="1:17" ht="26.25">
      <c r="A191" s="76" t="s">
        <v>39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</row>
    <row r="192" spans="1:17" ht="26.25">
      <c r="A192" s="76" t="str">
        <f>+$A$3</f>
        <v>ประจำปีงบประมาณ </v>
      </c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</row>
    <row r="193" spans="1:17" ht="23.25">
      <c r="A193" s="39"/>
      <c r="N193" s="10"/>
      <c r="O193" s="10"/>
      <c r="P193" s="41"/>
      <c r="Q193" s="11"/>
    </row>
    <row r="194" spans="1:17" s="14" customFormat="1" ht="23.25">
      <c r="A194" s="12" t="s">
        <v>2</v>
      </c>
      <c r="B194" s="13" t="s">
        <v>3</v>
      </c>
      <c r="C194" s="13" t="s">
        <v>4</v>
      </c>
      <c r="D194" s="13" t="s">
        <v>5</v>
      </c>
      <c r="E194" s="13" t="s">
        <v>6</v>
      </c>
      <c r="F194" s="13" t="s">
        <v>7</v>
      </c>
      <c r="G194" s="13" t="s">
        <v>8</v>
      </c>
      <c r="H194" s="13" t="s">
        <v>9</v>
      </c>
      <c r="I194" s="13" t="s">
        <v>10</v>
      </c>
      <c r="J194" s="13" t="s">
        <v>11</v>
      </c>
      <c r="K194" s="13" t="s">
        <v>12</v>
      </c>
      <c r="L194" s="13" t="s">
        <v>13</v>
      </c>
      <c r="M194" s="13" t="s">
        <v>14</v>
      </c>
      <c r="N194" s="13" t="str">
        <f>+$N$6</f>
        <v>ปี 2562</v>
      </c>
      <c r="O194" s="13" t="s">
        <v>15</v>
      </c>
      <c r="P194" s="13" t="s">
        <v>16</v>
      </c>
      <c r="Q194" s="13" t="s">
        <v>17</v>
      </c>
    </row>
    <row r="195" spans="1:17" s="43" customFormat="1" ht="21">
      <c r="A195" s="15" t="s">
        <v>18</v>
      </c>
      <c r="B195" s="42">
        <v>91.875</v>
      </c>
      <c r="C195" s="42">
        <v>85.71428571428571</v>
      </c>
      <c r="D195" s="42">
        <v>86.95652173913044</v>
      </c>
      <c r="E195" s="42">
        <v>81.25</v>
      </c>
      <c r="F195" s="42">
        <v>93.18181818181817</v>
      </c>
      <c r="G195" s="42">
        <v>94.16666666666667</v>
      </c>
      <c r="H195" s="42">
        <v>85.60606060606061</v>
      </c>
      <c r="I195" s="42" t="s">
        <v>64</v>
      </c>
      <c r="J195" s="42" t="s">
        <v>64</v>
      </c>
      <c r="K195" s="42" t="s">
        <v>64</v>
      </c>
      <c r="L195" s="42" t="s">
        <v>64</v>
      </c>
      <c r="M195" s="42" t="s">
        <v>64</v>
      </c>
      <c r="N195" s="17">
        <f>_xlfn.IFERROR(IF(ISERROR(AVERAGE(B195:M195)),"0",(AVERAGE(B195:M195))),"")</f>
        <v>88.39290755828024</v>
      </c>
      <c r="O195" s="17">
        <v>87.83175505050504</v>
      </c>
      <c r="P195" s="18">
        <v>88.13310185185186</v>
      </c>
      <c r="Q195" s="18">
        <v>88.93153258778257</v>
      </c>
    </row>
    <row r="196" spans="1:17" s="43" customFormat="1" ht="21">
      <c r="A196" s="19" t="s">
        <v>19</v>
      </c>
      <c r="B196" s="44">
        <v>85</v>
      </c>
      <c r="C196" s="44">
        <v>78.57142857142857</v>
      </c>
      <c r="D196" s="44">
        <v>80.43478260869566</v>
      </c>
      <c r="E196" s="44">
        <v>81.25</v>
      </c>
      <c r="F196" s="44">
        <v>81.81818181818183</v>
      </c>
      <c r="G196" s="44">
        <v>87.5</v>
      </c>
      <c r="H196" s="44">
        <v>85.60606060606061</v>
      </c>
      <c r="I196" s="44" t="s">
        <v>64</v>
      </c>
      <c r="J196" s="44" t="s">
        <v>64</v>
      </c>
      <c r="K196" s="44" t="s">
        <v>64</v>
      </c>
      <c r="L196" s="44" t="s">
        <v>64</v>
      </c>
      <c r="M196" s="44" t="s">
        <v>64</v>
      </c>
      <c r="N196" s="21">
        <f>_xlfn.IFERROR(IF(ISERROR(AVERAGE(B196:M196)),"0",(AVERAGE(B196:M196))),"")</f>
        <v>82.88292194348094</v>
      </c>
      <c r="O196" s="21">
        <v>86.70654461279462</v>
      </c>
      <c r="P196" s="22">
        <v>86.60185185185185</v>
      </c>
      <c r="Q196" s="22">
        <v>86.73133116883116</v>
      </c>
    </row>
    <row r="197" spans="1:17" s="43" customFormat="1" ht="21">
      <c r="A197" s="23" t="s">
        <v>20</v>
      </c>
      <c r="B197" s="24">
        <v>90</v>
      </c>
      <c r="C197" s="24">
        <v>86.90476190476191</v>
      </c>
      <c r="D197" s="24">
        <v>85.86956521739131</v>
      </c>
      <c r="E197" s="24">
        <v>82.8125</v>
      </c>
      <c r="F197" s="24">
        <v>86.36363636363636</v>
      </c>
      <c r="G197" s="24">
        <v>90.83333333333333</v>
      </c>
      <c r="H197" s="24">
        <v>90.15151515151516</v>
      </c>
      <c r="I197" s="24" t="s">
        <v>64</v>
      </c>
      <c r="J197" s="24" t="s">
        <v>64</v>
      </c>
      <c r="K197" s="24" t="s">
        <v>64</v>
      </c>
      <c r="L197" s="24" t="s">
        <v>64</v>
      </c>
      <c r="M197" s="24" t="s">
        <v>64</v>
      </c>
      <c r="N197" s="25">
        <f>_xlfn.IFERROR(IF(ISERROR(AVERAGE(B197:M197)),"0",(AVERAGE(B197:M197))),"")</f>
        <v>87.56218742437686</v>
      </c>
      <c r="O197" s="21">
        <v>87.77840909090908</v>
      </c>
      <c r="P197" s="22">
        <v>88.18171296296295</v>
      </c>
      <c r="Q197" s="22">
        <v>88.51522667147667</v>
      </c>
    </row>
    <row r="198" spans="1:17" s="43" customFormat="1" ht="21">
      <c r="A198" s="27" t="s">
        <v>21</v>
      </c>
      <c r="B198" s="28">
        <v>88.95833333333333</v>
      </c>
      <c r="C198" s="28">
        <v>83.73015873015873</v>
      </c>
      <c r="D198" s="28">
        <v>84.42028985507247</v>
      </c>
      <c r="E198" s="28">
        <v>81.77083333333333</v>
      </c>
      <c r="F198" s="28">
        <v>87.12121212121212</v>
      </c>
      <c r="G198" s="28">
        <v>90.83333333333333</v>
      </c>
      <c r="H198" s="28">
        <v>87.12121212121212</v>
      </c>
      <c r="I198" s="28" t="s">
        <v>64</v>
      </c>
      <c r="J198" s="28" t="s">
        <v>64</v>
      </c>
      <c r="K198" s="28" t="s">
        <v>64</v>
      </c>
      <c r="L198" s="28" t="s">
        <v>64</v>
      </c>
      <c r="M198" s="28" t="s">
        <v>64</v>
      </c>
      <c r="N198" s="29">
        <f>_xlfn.IFERROR(IF(ISERROR(AVERAGE(B198:M198)),"0",(AVERAGE(B198:M198))),"")</f>
        <v>86.27933897537935</v>
      </c>
      <c r="O198" s="29">
        <v>87.43890291806959</v>
      </c>
      <c r="P198" s="29">
        <v>87.63888888888887</v>
      </c>
      <c r="Q198" s="29">
        <v>88.05936347603013</v>
      </c>
    </row>
    <row r="199" spans="1:17" s="43" customFormat="1" ht="21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7"/>
      <c r="L199" s="53"/>
      <c r="M199" s="53"/>
      <c r="N199" s="53"/>
      <c r="O199" s="53"/>
      <c r="P199" s="60"/>
      <c r="Q199" s="60"/>
    </row>
    <row r="200" spans="1:17" s="43" customFormat="1" ht="21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7"/>
      <c r="L200" s="53"/>
      <c r="M200" s="53"/>
      <c r="N200" s="53"/>
      <c r="O200" s="53"/>
      <c r="P200" s="60"/>
      <c r="Q200" s="60"/>
    </row>
    <row r="201" spans="1:17" ht="26.25">
      <c r="A201" s="76" t="str">
        <f>$A$4</f>
        <v>ความคิดเห็นต่อการบริการผู้ป่วยในเกี่ยวกับโรงพยาบาลคุณธรรม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</row>
    <row r="202" spans="1:17" ht="26.25">
      <c r="A202" s="76" t="s">
        <v>40</v>
      </c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</row>
    <row r="203" spans="1:17" ht="26.25">
      <c r="A203" s="76" t="str">
        <f>+$A$3</f>
        <v>ประจำปีงบประมาณ 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</row>
    <row r="204" spans="1:17" ht="23.25">
      <c r="A204" s="39"/>
      <c r="N204" s="10"/>
      <c r="O204" s="10"/>
      <c r="P204" s="41"/>
      <c r="Q204" s="11"/>
    </row>
    <row r="205" spans="1:17" s="14" customFormat="1" ht="23.25">
      <c r="A205" s="12" t="s">
        <v>2</v>
      </c>
      <c r="B205" s="13" t="s">
        <v>3</v>
      </c>
      <c r="C205" s="13" t="s">
        <v>4</v>
      </c>
      <c r="D205" s="13" t="s">
        <v>5</v>
      </c>
      <c r="E205" s="13" t="s">
        <v>6</v>
      </c>
      <c r="F205" s="13" t="s">
        <v>7</v>
      </c>
      <c r="G205" s="13" t="s">
        <v>8</v>
      </c>
      <c r="H205" s="13" t="s">
        <v>9</v>
      </c>
      <c r="I205" s="13" t="s">
        <v>10</v>
      </c>
      <c r="J205" s="13" t="s">
        <v>11</v>
      </c>
      <c r="K205" s="13" t="s">
        <v>12</v>
      </c>
      <c r="L205" s="13" t="s">
        <v>13</v>
      </c>
      <c r="M205" s="13" t="s">
        <v>14</v>
      </c>
      <c r="N205" s="13" t="str">
        <f>+$N$6</f>
        <v>ปี 2562</v>
      </c>
      <c r="O205" s="13" t="s">
        <v>15</v>
      </c>
      <c r="P205" s="13" t="s">
        <v>16</v>
      </c>
      <c r="Q205" s="13" t="s">
        <v>17</v>
      </c>
    </row>
    <row r="206" spans="1:17" s="43" customFormat="1" ht="21">
      <c r="A206" s="15" t="s">
        <v>18</v>
      </c>
      <c r="B206" s="42">
        <v>94.44444444444444</v>
      </c>
      <c r="C206" s="42">
        <v>95</v>
      </c>
      <c r="D206" s="42">
        <v>96.25</v>
      </c>
      <c r="E206" s="42">
        <v>96.25</v>
      </c>
      <c r="F206" s="42">
        <v>96.66666666666667</v>
      </c>
      <c r="G206" s="42">
        <v>93.75</v>
      </c>
      <c r="H206" s="42">
        <v>95</v>
      </c>
      <c r="I206" s="42" t="s">
        <v>64</v>
      </c>
      <c r="J206" s="42" t="s">
        <v>64</v>
      </c>
      <c r="K206" s="42" t="s">
        <v>64</v>
      </c>
      <c r="L206" s="42" t="s">
        <v>64</v>
      </c>
      <c r="M206" s="42" t="s">
        <v>64</v>
      </c>
      <c r="N206" s="17">
        <f>_xlfn.IFERROR(IF(ISERROR(AVERAGE(B206:M206)),"0",(AVERAGE(B206:M206))),"")</f>
        <v>95.33730158730158</v>
      </c>
      <c r="O206" s="17">
        <v>93.21581536655067</v>
      </c>
      <c r="P206" s="18">
        <v>92.78416332692649</v>
      </c>
      <c r="Q206" s="18">
        <v>93.22782504831572</v>
      </c>
    </row>
    <row r="207" spans="1:17" s="43" customFormat="1" ht="21">
      <c r="A207" s="19" t="s">
        <v>19</v>
      </c>
      <c r="B207" s="44">
        <v>94.44444444444444</v>
      </c>
      <c r="C207" s="44">
        <v>93.75</v>
      </c>
      <c r="D207" s="44">
        <v>95</v>
      </c>
      <c r="E207" s="44">
        <v>95</v>
      </c>
      <c r="F207" s="44">
        <v>96.66666666666667</v>
      </c>
      <c r="G207" s="44">
        <v>93.75</v>
      </c>
      <c r="H207" s="44">
        <v>95</v>
      </c>
      <c r="I207" s="44" t="s">
        <v>64</v>
      </c>
      <c r="J207" s="44" t="s">
        <v>64</v>
      </c>
      <c r="K207" s="44" t="s">
        <v>64</v>
      </c>
      <c r="L207" s="44" t="s">
        <v>64</v>
      </c>
      <c r="M207" s="44" t="s">
        <v>64</v>
      </c>
      <c r="N207" s="21">
        <f>_xlfn.IFERROR(IF(ISERROR(AVERAGE(B207:M207)),"0",(AVERAGE(B207:M207))),"")</f>
        <v>94.8015873015873</v>
      </c>
      <c r="O207" s="21">
        <v>90.57327476445123</v>
      </c>
      <c r="P207" s="22">
        <v>90.95434018953758</v>
      </c>
      <c r="Q207" s="22">
        <v>91.95696157589242</v>
      </c>
    </row>
    <row r="208" spans="1:17" s="43" customFormat="1" ht="21">
      <c r="A208" s="23" t="s">
        <v>20</v>
      </c>
      <c r="B208" s="24">
        <v>94.44444444444444</v>
      </c>
      <c r="C208" s="24">
        <v>95</v>
      </c>
      <c r="D208" s="24">
        <v>95</v>
      </c>
      <c r="E208" s="24">
        <v>96.25</v>
      </c>
      <c r="F208" s="24">
        <v>96.66666666666667</v>
      </c>
      <c r="G208" s="24">
        <v>89.58333333333334</v>
      </c>
      <c r="H208" s="24">
        <v>90</v>
      </c>
      <c r="I208" s="24" t="s">
        <v>64</v>
      </c>
      <c r="J208" s="24" t="s">
        <v>64</v>
      </c>
      <c r="K208" s="24" t="s">
        <v>64</v>
      </c>
      <c r="L208" s="24" t="s">
        <v>64</v>
      </c>
      <c r="M208" s="24" t="s">
        <v>64</v>
      </c>
      <c r="N208" s="25">
        <f>_xlfn.IFERROR(IF(ISERROR(AVERAGE(B208:M208)),"0",(AVERAGE(B208:M208))),"")</f>
        <v>93.84920634920636</v>
      </c>
      <c r="O208" s="21">
        <v>92.01206745324392</v>
      </c>
      <c r="P208" s="22">
        <v>90.36756372282689</v>
      </c>
      <c r="Q208" s="22">
        <v>90.97017740097158</v>
      </c>
    </row>
    <row r="209" spans="1:17" s="43" customFormat="1" ht="21">
      <c r="A209" s="27" t="s">
        <v>21</v>
      </c>
      <c r="B209" s="28">
        <v>94.44444444444444</v>
      </c>
      <c r="C209" s="28">
        <v>94.58333333333333</v>
      </c>
      <c r="D209" s="28">
        <v>95.41666666666667</v>
      </c>
      <c r="E209" s="28">
        <v>95.83333333333333</v>
      </c>
      <c r="F209" s="28">
        <v>96.66666666666667</v>
      </c>
      <c r="G209" s="28">
        <v>92.36111111111113</v>
      </c>
      <c r="H209" s="28">
        <v>93.33333333333333</v>
      </c>
      <c r="I209" s="28" t="s">
        <v>64</v>
      </c>
      <c r="J209" s="28" t="s">
        <v>64</v>
      </c>
      <c r="K209" s="28" t="s">
        <v>64</v>
      </c>
      <c r="L209" s="28" t="s">
        <v>64</v>
      </c>
      <c r="M209" s="28" t="s">
        <v>64</v>
      </c>
      <c r="N209" s="29">
        <f>_xlfn.IFERROR(IF(ISERROR(AVERAGE(B209:M209)),"0",(AVERAGE(B209:M209))),"")</f>
        <v>94.66269841269842</v>
      </c>
      <c r="O209" s="29">
        <v>91.93371919474862</v>
      </c>
      <c r="P209" s="29">
        <v>91.36868907976366</v>
      </c>
      <c r="Q209" s="29">
        <v>92.05165467505991</v>
      </c>
    </row>
    <row r="210" spans="1:17" s="43" customFormat="1" ht="21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7"/>
      <c r="L210" s="53"/>
      <c r="M210" s="53"/>
      <c r="N210" s="53"/>
      <c r="O210" s="53"/>
      <c r="P210" s="60"/>
      <c r="Q210" s="60"/>
    </row>
    <row r="211" spans="1:17" ht="23.25">
      <c r="A211" s="39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10"/>
      <c r="O211" s="10"/>
      <c r="P211" s="41"/>
      <c r="Q211" s="11"/>
    </row>
    <row r="212" spans="1:17" ht="26.25">
      <c r="A212" s="76" t="str">
        <f>$A$4</f>
        <v>ความคิดเห็นต่อการบริการผู้ป่วยในเกี่ยวกับโรงพยาบาลคุณธรรม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26.25">
      <c r="A213" s="76" t="s">
        <v>41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</row>
    <row r="214" spans="1:17" ht="26.25">
      <c r="A214" s="76" t="str">
        <f>+$A$3</f>
        <v>ประจำปีงบประมาณ 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</row>
    <row r="215" spans="1:17" ht="23.25">
      <c r="A215" s="39"/>
      <c r="N215" s="10"/>
      <c r="O215" s="10"/>
      <c r="P215" s="41"/>
      <c r="Q215" s="11"/>
    </row>
    <row r="216" spans="1:17" s="14" customFormat="1" ht="23.25">
      <c r="A216" s="12" t="s">
        <v>2</v>
      </c>
      <c r="B216" s="13" t="s">
        <v>3</v>
      </c>
      <c r="C216" s="13" t="s">
        <v>4</v>
      </c>
      <c r="D216" s="13" t="s">
        <v>5</v>
      </c>
      <c r="E216" s="13" t="s">
        <v>6</v>
      </c>
      <c r="F216" s="13" t="s">
        <v>7</v>
      </c>
      <c r="G216" s="13" t="s">
        <v>8</v>
      </c>
      <c r="H216" s="13" t="s">
        <v>9</v>
      </c>
      <c r="I216" s="13" t="s">
        <v>10</v>
      </c>
      <c r="J216" s="13" t="s">
        <v>11</v>
      </c>
      <c r="K216" s="13" t="s">
        <v>12</v>
      </c>
      <c r="L216" s="13" t="s">
        <v>13</v>
      </c>
      <c r="M216" s="13" t="s">
        <v>14</v>
      </c>
      <c r="N216" s="13" t="str">
        <f>+$N$6</f>
        <v>ปี 2562</v>
      </c>
      <c r="O216" s="13" t="s">
        <v>15</v>
      </c>
      <c r="P216" s="13" t="s">
        <v>16</v>
      </c>
      <c r="Q216" s="13" t="s">
        <v>17</v>
      </c>
    </row>
    <row r="217" spans="1:17" s="43" customFormat="1" ht="21">
      <c r="A217" s="15" t="s">
        <v>18</v>
      </c>
      <c r="B217" s="42">
        <v>90.95744680851064</v>
      </c>
      <c r="C217" s="42">
        <v>91.21621621621621</v>
      </c>
      <c r="D217" s="42">
        <v>92.36111111111111</v>
      </c>
      <c r="E217" s="42">
        <v>89.84375</v>
      </c>
      <c r="F217" s="42">
        <v>92.64705882352942</v>
      </c>
      <c r="G217" s="42">
        <v>89.13043478260869</v>
      </c>
      <c r="H217" s="42">
        <v>89.58333333333334</v>
      </c>
      <c r="I217" s="42" t="s">
        <v>64</v>
      </c>
      <c r="J217" s="42" t="s">
        <v>64</v>
      </c>
      <c r="K217" s="42" t="s">
        <v>64</v>
      </c>
      <c r="L217" s="42" t="s">
        <v>64</v>
      </c>
      <c r="M217" s="42" t="s">
        <v>64</v>
      </c>
      <c r="N217" s="17">
        <f>_xlfn.IFERROR(IF(ISERROR(AVERAGE(B217:M217)),"0",(AVERAGE(B217:M217))),"")</f>
        <v>90.81990729647278</v>
      </c>
      <c r="O217" s="17">
        <v>92.25388180843538</v>
      </c>
      <c r="P217" s="18">
        <v>92.25260758082932</v>
      </c>
      <c r="Q217" s="18">
        <v>77.6388888888889</v>
      </c>
    </row>
    <row r="218" spans="1:17" s="43" customFormat="1" ht="21">
      <c r="A218" s="19" t="s">
        <v>19</v>
      </c>
      <c r="B218" s="44">
        <v>87.2340425531915</v>
      </c>
      <c r="C218" s="44">
        <v>86.48648648648648</v>
      </c>
      <c r="D218" s="44">
        <v>90.27777777777779</v>
      </c>
      <c r="E218" s="44">
        <v>89.0625</v>
      </c>
      <c r="F218" s="44">
        <v>87.5</v>
      </c>
      <c r="G218" s="44">
        <v>82.6086956521739</v>
      </c>
      <c r="H218" s="44">
        <v>88.88888888888889</v>
      </c>
      <c r="I218" s="44" t="s">
        <v>64</v>
      </c>
      <c r="J218" s="44" t="s">
        <v>64</v>
      </c>
      <c r="K218" s="44" t="s">
        <v>64</v>
      </c>
      <c r="L218" s="44" t="s">
        <v>64</v>
      </c>
      <c r="M218" s="44" t="s">
        <v>64</v>
      </c>
      <c r="N218" s="21">
        <f>_xlfn.IFERROR(IF(ISERROR(AVERAGE(B218:M218)),"0",(AVERAGE(B218:M218))),"")</f>
        <v>87.43691305121695</v>
      </c>
      <c r="O218" s="21">
        <v>90.11106224978954</v>
      </c>
      <c r="P218" s="22">
        <v>88.67046487773398</v>
      </c>
      <c r="Q218" s="22">
        <v>72.9861111111111</v>
      </c>
    </row>
    <row r="219" spans="1:17" s="43" customFormat="1" ht="21">
      <c r="A219" s="23" t="s">
        <v>20</v>
      </c>
      <c r="B219" s="24">
        <v>89.8936170212766</v>
      </c>
      <c r="C219" s="24">
        <v>88.51351351351352</v>
      </c>
      <c r="D219" s="24">
        <v>89.58333333333334</v>
      </c>
      <c r="E219" s="24">
        <v>89.0625</v>
      </c>
      <c r="F219" s="24">
        <v>90.44117647058823</v>
      </c>
      <c r="G219" s="24">
        <v>85.86956521739131</v>
      </c>
      <c r="H219" s="24">
        <v>87.5</v>
      </c>
      <c r="I219" s="24" t="s">
        <v>64</v>
      </c>
      <c r="J219" s="24" t="s">
        <v>64</v>
      </c>
      <c r="K219" s="24" t="s">
        <v>64</v>
      </c>
      <c r="L219" s="24" t="s">
        <v>64</v>
      </c>
      <c r="M219" s="24" t="s">
        <v>64</v>
      </c>
      <c r="N219" s="25">
        <f>_xlfn.IFERROR(IF(ISERROR(AVERAGE(B219:M219)),"0",(AVERAGE(B219:M219))),"")</f>
        <v>88.69481507944329</v>
      </c>
      <c r="O219" s="21">
        <v>91.16994256438358</v>
      </c>
      <c r="P219" s="22">
        <v>89.14546214807439</v>
      </c>
      <c r="Q219" s="22">
        <v>80.41666666666667</v>
      </c>
    </row>
    <row r="220" spans="1:17" s="43" customFormat="1" ht="21">
      <c r="A220" s="27" t="s">
        <v>21</v>
      </c>
      <c r="B220" s="28">
        <v>89.36170212765957</v>
      </c>
      <c r="C220" s="28">
        <v>88.73873873873875</v>
      </c>
      <c r="D220" s="28">
        <v>90.74074074074076</v>
      </c>
      <c r="E220" s="28">
        <v>89.32291666666667</v>
      </c>
      <c r="F220" s="28">
        <v>90.19607843137256</v>
      </c>
      <c r="G220" s="28">
        <v>85.8695652173913</v>
      </c>
      <c r="H220" s="28">
        <v>88.6574074074074</v>
      </c>
      <c r="I220" s="28" t="s">
        <v>64</v>
      </c>
      <c r="J220" s="28" t="s">
        <v>64</v>
      </c>
      <c r="K220" s="28" t="s">
        <v>64</v>
      </c>
      <c r="L220" s="28" t="s">
        <v>64</v>
      </c>
      <c r="M220" s="28" t="s">
        <v>64</v>
      </c>
      <c r="N220" s="29">
        <f>_xlfn.IFERROR(IF(ISERROR(AVERAGE(B220:M220)),"0",(AVERAGE(B220:M220))),"")</f>
        <v>88.983878475711</v>
      </c>
      <c r="O220" s="29">
        <v>91.1782955408695</v>
      </c>
      <c r="P220" s="29">
        <v>90.02284486887923</v>
      </c>
      <c r="Q220" s="29">
        <v>77.0138888888889</v>
      </c>
    </row>
    <row r="221" spans="1:17" s="43" customFormat="1" ht="21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7"/>
      <c r="L221" s="53"/>
      <c r="M221" s="53"/>
      <c r="N221" s="53"/>
      <c r="O221" s="53"/>
      <c r="P221" s="60"/>
      <c r="Q221" s="60"/>
    </row>
    <row r="222" spans="1:17" ht="23.25">
      <c r="A222" s="39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10"/>
      <c r="O222" s="10"/>
      <c r="P222" s="41"/>
      <c r="Q222" s="11"/>
    </row>
    <row r="223" spans="1:17" ht="26.25">
      <c r="A223" s="76" t="str">
        <f>$A$4</f>
        <v>ความคิดเห็นต่อการบริการผู้ป่วยในเกี่ยวกับโรงพยาบาลคุณธรรม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</row>
    <row r="224" spans="1:17" ht="26.25">
      <c r="A224" s="76" t="s">
        <v>42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</row>
    <row r="225" spans="1:17" ht="26.25">
      <c r="A225" s="76" t="str">
        <f>+$A$3</f>
        <v>ประจำปีงบประมาณ </v>
      </c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</row>
    <row r="226" spans="1:17" ht="23.25">
      <c r="A226" s="39"/>
      <c r="N226" s="10"/>
      <c r="O226" s="10"/>
      <c r="P226" s="41"/>
      <c r="Q226" s="11"/>
    </row>
    <row r="227" spans="1:17" s="14" customFormat="1" ht="23.25">
      <c r="A227" s="12" t="s">
        <v>2</v>
      </c>
      <c r="B227" s="13" t="s">
        <v>3</v>
      </c>
      <c r="C227" s="13" t="s">
        <v>4</v>
      </c>
      <c r="D227" s="13" t="s">
        <v>5</v>
      </c>
      <c r="E227" s="13" t="s">
        <v>6</v>
      </c>
      <c r="F227" s="13" t="s">
        <v>7</v>
      </c>
      <c r="G227" s="13" t="s">
        <v>8</v>
      </c>
      <c r="H227" s="13" t="s">
        <v>9</v>
      </c>
      <c r="I227" s="13" t="s">
        <v>10</v>
      </c>
      <c r="J227" s="13" t="s">
        <v>11</v>
      </c>
      <c r="K227" s="13" t="s">
        <v>12</v>
      </c>
      <c r="L227" s="13" t="s">
        <v>13</v>
      </c>
      <c r="M227" s="13" t="s">
        <v>14</v>
      </c>
      <c r="N227" s="13" t="str">
        <f>+$N$6</f>
        <v>ปี 2562</v>
      </c>
      <c r="O227" s="13" t="s">
        <v>15</v>
      </c>
      <c r="P227" s="13" t="s">
        <v>16</v>
      </c>
      <c r="Q227" s="13" t="s">
        <v>17</v>
      </c>
    </row>
    <row r="228" spans="1:17" s="43" customFormat="1" ht="21">
      <c r="A228" s="15" t="s">
        <v>18</v>
      </c>
      <c r="B228" s="42">
        <v>95.75</v>
      </c>
      <c r="C228" s="42">
        <v>94.5054945054945</v>
      </c>
      <c r="D228" s="42">
        <v>94.84126984126983</v>
      </c>
      <c r="E228" s="42">
        <v>94.375</v>
      </c>
      <c r="F228" s="42">
        <v>93.52941176470588</v>
      </c>
      <c r="G228" s="42">
        <v>95.83333333333334</v>
      </c>
      <c r="H228" s="42">
        <v>93.51851851851852</v>
      </c>
      <c r="I228" s="42" t="s">
        <v>64</v>
      </c>
      <c r="J228" s="42" t="s">
        <v>64</v>
      </c>
      <c r="K228" s="42" t="s">
        <v>64</v>
      </c>
      <c r="L228" s="42" t="s">
        <v>64</v>
      </c>
      <c r="M228" s="42" t="s">
        <v>64</v>
      </c>
      <c r="N228" s="17">
        <f>_xlfn.IFERROR(IF(ISERROR(AVERAGE(B228:M228)),"0",(AVERAGE(B228:M228))),"")</f>
        <v>94.62186113761743</v>
      </c>
      <c r="O228" s="17">
        <v>94.51164648547007</v>
      </c>
      <c r="P228" s="18">
        <v>93.86114278935207</v>
      </c>
      <c r="Q228" s="18">
        <v>93.05357402648481</v>
      </c>
    </row>
    <row r="229" spans="1:17" s="43" customFormat="1" ht="21">
      <c r="A229" s="19" t="s">
        <v>19</v>
      </c>
      <c r="B229" s="44">
        <v>90.25</v>
      </c>
      <c r="C229" s="44">
        <v>90.93406593406593</v>
      </c>
      <c r="D229" s="44">
        <v>89.68253968253968</v>
      </c>
      <c r="E229" s="44">
        <v>91.875</v>
      </c>
      <c r="F229" s="44">
        <v>88.52941176470588</v>
      </c>
      <c r="G229" s="44">
        <v>94.09722222222221</v>
      </c>
      <c r="H229" s="44">
        <v>90.27777777777779</v>
      </c>
      <c r="I229" s="44" t="s">
        <v>64</v>
      </c>
      <c r="J229" s="44" t="s">
        <v>64</v>
      </c>
      <c r="K229" s="44" t="s">
        <v>64</v>
      </c>
      <c r="L229" s="44" t="s">
        <v>64</v>
      </c>
      <c r="M229" s="44" t="s">
        <v>64</v>
      </c>
      <c r="N229" s="21">
        <f>_xlfn.IFERROR(IF(ISERROR(AVERAGE(B229:M229)),"0",(AVERAGE(B229:M229))),"")</f>
        <v>90.80657391161593</v>
      </c>
      <c r="O229" s="21">
        <v>90.75219955441031</v>
      </c>
      <c r="P229" s="22">
        <v>90.36230808025516</v>
      </c>
      <c r="Q229" s="22">
        <v>88.7344740813066</v>
      </c>
    </row>
    <row r="230" spans="1:17" s="43" customFormat="1" ht="21">
      <c r="A230" s="23" t="s">
        <v>20</v>
      </c>
      <c r="B230" s="24">
        <v>92.75</v>
      </c>
      <c r="C230" s="24">
        <v>93.4065934065934</v>
      </c>
      <c r="D230" s="24">
        <v>92.06349206349206</v>
      </c>
      <c r="E230" s="24">
        <v>93.75</v>
      </c>
      <c r="F230" s="24">
        <v>93.23529411764706</v>
      </c>
      <c r="G230" s="24">
        <v>94.79166666666666</v>
      </c>
      <c r="H230" s="24">
        <v>93.05555555555556</v>
      </c>
      <c r="I230" s="24" t="s">
        <v>64</v>
      </c>
      <c r="J230" s="24" t="s">
        <v>64</v>
      </c>
      <c r="K230" s="24" t="s">
        <v>64</v>
      </c>
      <c r="L230" s="24" t="s">
        <v>64</v>
      </c>
      <c r="M230" s="24" t="s">
        <v>64</v>
      </c>
      <c r="N230" s="25">
        <f>_xlfn.IFERROR(IF(ISERROR(AVERAGE(B230:M230)),"0",(AVERAGE(B230:M230))),"")</f>
        <v>93.29322882999352</v>
      </c>
      <c r="O230" s="21">
        <v>93.02738548722978</v>
      </c>
      <c r="P230" s="22">
        <v>92.26532764855104</v>
      </c>
      <c r="Q230" s="22">
        <v>90.71137988188643</v>
      </c>
    </row>
    <row r="231" spans="1:17" s="43" customFormat="1" ht="21">
      <c r="A231" s="27" t="s">
        <v>21</v>
      </c>
      <c r="B231" s="28">
        <v>92.91666666666667</v>
      </c>
      <c r="C231" s="28">
        <v>92.94871794871794</v>
      </c>
      <c r="D231" s="28">
        <v>92.19576719576719</v>
      </c>
      <c r="E231" s="28">
        <v>93.33333333333333</v>
      </c>
      <c r="F231" s="28">
        <v>91.76470588235294</v>
      </c>
      <c r="G231" s="28">
        <v>94.90740740740739</v>
      </c>
      <c r="H231" s="28">
        <v>92.28395061728395</v>
      </c>
      <c r="I231" s="28" t="s">
        <v>64</v>
      </c>
      <c r="J231" s="28" t="s">
        <v>64</v>
      </c>
      <c r="K231" s="28" t="s">
        <v>64</v>
      </c>
      <c r="L231" s="28" t="s">
        <v>64</v>
      </c>
      <c r="M231" s="28" t="s">
        <v>64</v>
      </c>
      <c r="N231" s="29">
        <f>_xlfn.IFERROR(IF(ISERROR(AVERAGE(B231:M231)),"0",(AVERAGE(B231:M231))),"")</f>
        <v>92.90722129307562</v>
      </c>
      <c r="O231" s="29">
        <v>92.76374384237005</v>
      </c>
      <c r="P231" s="29">
        <v>92.16292617271944</v>
      </c>
      <c r="Q231" s="29">
        <v>90.83314266322594</v>
      </c>
    </row>
    <row r="232" spans="1:17" s="43" customFormat="1" ht="2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7"/>
      <c r="L232" s="53"/>
      <c r="M232" s="53"/>
      <c r="N232" s="53"/>
      <c r="O232" s="53"/>
      <c r="P232" s="60"/>
      <c r="Q232" s="60"/>
    </row>
    <row r="233" spans="1:17" s="43" customFormat="1" ht="21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7"/>
      <c r="L233" s="53"/>
      <c r="M233" s="53"/>
      <c r="N233" s="53"/>
      <c r="O233" s="53"/>
      <c r="P233" s="60"/>
      <c r="Q233" s="60"/>
    </row>
    <row r="234" spans="1:17" ht="26.25">
      <c r="A234" s="76" t="str">
        <f>$A$4</f>
        <v>ความคิดเห็นต่อการบริการผู้ป่วยในเกี่ยวกับโรงพยาบาลคุณธรรม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ht="26.25">
      <c r="A235" s="76" t="s">
        <v>43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26.25">
      <c r="A236" s="76" t="str">
        <f>+$A$3</f>
        <v>ประจำปีงบประมาณ 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</row>
    <row r="237" spans="1:17" ht="23.25">
      <c r="A237" s="39"/>
      <c r="N237" s="10"/>
      <c r="O237" s="10"/>
      <c r="P237" s="41"/>
      <c r="Q237" s="11"/>
    </row>
    <row r="238" spans="1:17" s="14" customFormat="1" ht="23.25">
      <c r="A238" s="12" t="s">
        <v>2</v>
      </c>
      <c r="B238" s="13" t="s">
        <v>3</v>
      </c>
      <c r="C238" s="13" t="s">
        <v>4</v>
      </c>
      <c r="D238" s="13" t="s">
        <v>5</v>
      </c>
      <c r="E238" s="13" t="s">
        <v>6</v>
      </c>
      <c r="F238" s="13" t="s">
        <v>7</v>
      </c>
      <c r="G238" s="13" t="s">
        <v>8</v>
      </c>
      <c r="H238" s="13" t="s">
        <v>9</v>
      </c>
      <c r="I238" s="13" t="s">
        <v>10</v>
      </c>
      <c r="J238" s="13" t="s">
        <v>11</v>
      </c>
      <c r="K238" s="13" t="s">
        <v>12</v>
      </c>
      <c r="L238" s="13" t="s">
        <v>13</v>
      </c>
      <c r="M238" s="13" t="s">
        <v>14</v>
      </c>
      <c r="N238" s="13" t="str">
        <f>+$N$6</f>
        <v>ปี 2562</v>
      </c>
      <c r="O238" s="13" t="s">
        <v>15</v>
      </c>
      <c r="P238" s="13" t="s">
        <v>16</v>
      </c>
      <c r="Q238" s="13" t="s">
        <v>17</v>
      </c>
    </row>
    <row r="239" spans="1:17" s="43" customFormat="1" ht="21">
      <c r="A239" s="15" t="s">
        <v>18</v>
      </c>
      <c r="B239" s="42">
        <v>87.85714285714286</v>
      </c>
      <c r="C239" s="42">
        <v>92.36111111111111</v>
      </c>
      <c r="D239" s="42">
        <v>94.44444444444444</v>
      </c>
      <c r="E239" s="42">
        <v>89.58333333333334</v>
      </c>
      <c r="F239" s="42">
        <v>88.46153846153845</v>
      </c>
      <c r="G239" s="42">
        <v>96.52777777777779</v>
      </c>
      <c r="H239" s="42">
        <v>89.47368421052632</v>
      </c>
      <c r="I239" s="42" t="s">
        <v>64</v>
      </c>
      <c r="J239" s="42" t="s">
        <v>64</v>
      </c>
      <c r="K239" s="42" t="s">
        <v>64</v>
      </c>
      <c r="L239" s="42" t="s">
        <v>64</v>
      </c>
      <c r="M239" s="42" t="s">
        <v>64</v>
      </c>
      <c r="N239" s="17">
        <f>_xlfn.IFERROR(IF(ISERROR(AVERAGE(B239:M239)),"0",(AVERAGE(B239:M239))),"")</f>
        <v>91.24414745655349</v>
      </c>
      <c r="O239" s="17">
        <v>92.02868051651679</v>
      </c>
      <c r="P239" s="18">
        <v>92.50917196229697</v>
      </c>
      <c r="Q239" s="18">
        <v>94.59469946370348</v>
      </c>
    </row>
    <row r="240" spans="1:17" s="43" customFormat="1" ht="21">
      <c r="A240" s="19" t="s">
        <v>19</v>
      </c>
      <c r="B240" s="44">
        <v>86.42857142857143</v>
      </c>
      <c r="C240" s="44">
        <v>90.97222222222221</v>
      </c>
      <c r="D240" s="44">
        <v>91.66666666666666</v>
      </c>
      <c r="E240" s="44">
        <v>86.45833333333334</v>
      </c>
      <c r="F240" s="44">
        <v>85.57692307692307</v>
      </c>
      <c r="G240" s="44">
        <v>90.97222222222221</v>
      </c>
      <c r="H240" s="44">
        <v>86.8421052631579</v>
      </c>
      <c r="I240" s="44" t="s">
        <v>64</v>
      </c>
      <c r="J240" s="44" t="s">
        <v>64</v>
      </c>
      <c r="K240" s="44" t="s">
        <v>64</v>
      </c>
      <c r="L240" s="44" t="s">
        <v>64</v>
      </c>
      <c r="M240" s="44" t="s">
        <v>64</v>
      </c>
      <c r="N240" s="21">
        <f>_xlfn.IFERROR(IF(ISERROR(AVERAGE(B240:M240)),"0",(AVERAGE(B240:M240))),"")</f>
        <v>88.41672060187098</v>
      </c>
      <c r="O240" s="21">
        <v>90.11688556514753</v>
      </c>
      <c r="P240" s="22">
        <v>90.68651458495209</v>
      </c>
      <c r="Q240" s="22">
        <v>92.43040992690032</v>
      </c>
    </row>
    <row r="241" spans="1:17" s="43" customFormat="1" ht="21">
      <c r="A241" s="23" t="s">
        <v>20</v>
      </c>
      <c r="B241" s="24">
        <v>85.71428571428571</v>
      </c>
      <c r="C241" s="24">
        <v>91.66666666666666</v>
      </c>
      <c r="D241" s="24">
        <v>93.75</v>
      </c>
      <c r="E241" s="24">
        <v>90.625</v>
      </c>
      <c r="F241" s="24">
        <v>88.46153846153845</v>
      </c>
      <c r="G241" s="24">
        <v>90.27777777777779</v>
      </c>
      <c r="H241" s="24">
        <v>88.81578947368422</v>
      </c>
      <c r="I241" s="24" t="s">
        <v>64</v>
      </c>
      <c r="J241" s="24" t="s">
        <v>64</v>
      </c>
      <c r="K241" s="24" t="s">
        <v>64</v>
      </c>
      <c r="L241" s="24" t="s">
        <v>64</v>
      </c>
      <c r="M241" s="24" t="s">
        <v>64</v>
      </c>
      <c r="N241" s="25">
        <f>_xlfn.IFERROR(IF(ISERROR(AVERAGE(B241:M241)),"0",(AVERAGE(B241:M241))),"")</f>
        <v>89.90157972770756</v>
      </c>
      <c r="O241" s="21">
        <v>90.1881328714329</v>
      </c>
      <c r="P241" s="22">
        <v>90.82987093924594</v>
      </c>
      <c r="Q241" s="22">
        <v>91.64514485484021</v>
      </c>
    </row>
    <row r="242" spans="1:17" s="43" customFormat="1" ht="21">
      <c r="A242" s="27" t="s">
        <v>21</v>
      </c>
      <c r="B242" s="28">
        <v>86.66666666666667</v>
      </c>
      <c r="C242" s="28">
        <v>91.66666666666667</v>
      </c>
      <c r="D242" s="28">
        <v>93.28703703703702</v>
      </c>
      <c r="E242" s="28">
        <v>88.8888888888889</v>
      </c>
      <c r="F242" s="28">
        <v>87.5</v>
      </c>
      <c r="G242" s="28">
        <v>92.5925925925926</v>
      </c>
      <c r="H242" s="28">
        <v>88.37719298245615</v>
      </c>
      <c r="I242" s="28" t="s">
        <v>64</v>
      </c>
      <c r="J242" s="28" t="s">
        <v>64</v>
      </c>
      <c r="K242" s="28" t="s">
        <v>64</v>
      </c>
      <c r="L242" s="28" t="s">
        <v>64</v>
      </c>
      <c r="M242" s="28" t="s">
        <v>64</v>
      </c>
      <c r="N242" s="29">
        <f>_xlfn.IFERROR(IF(ISERROR(AVERAGE(B242:M242)),"0",(AVERAGE(B242:M242))),"")</f>
        <v>89.85414926204399</v>
      </c>
      <c r="O242" s="29">
        <v>90.7778996510324</v>
      </c>
      <c r="P242" s="29">
        <v>91.34185249549832</v>
      </c>
      <c r="Q242" s="29">
        <v>92.89008474848133</v>
      </c>
    </row>
    <row r="243" spans="1:17" s="43" customFormat="1" ht="21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7"/>
      <c r="L243" s="53"/>
      <c r="M243" s="53"/>
      <c r="N243" s="53"/>
      <c r="O243" s="53"/>
      <c r="P243" s="60"/>
      <c r="Q243" s="60"/>
    </row>
    <row r="244" spans="1:17" ht="23.25">
      <c r="A244" s="39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10"/>
      <c r="O244" s="10"/>
      <c r="P244" s="41"/>
      <c r="Q244" s="11"/>
    </row>
    <row r="245" spans="1:17" ht="26.25">
      <c r="A245" s="76" t="str">
        <f>$A$4</f>
        <v>ความคิดเห็นต่อการบริการผู้ป่วยในเกี่ยวกับโรงพยาบาลคุณธรรม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</row>
    <row r="246" spans="1:17" ht="26.25">
      <c r="A246" s="76" t="s">
        <v>44</v>
      </c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</row>
    <row r="247" spans="1:17" ht="26.25">
      <c r="A247" s="76" t="str">
        <f>+$A$3</f>
        <v>ประจำปีงบประมาณ 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</row>
    <row r="248" spans="1:17" ht="23.25">
      <c r="A248" s="39"/>
      <c r="N248" s="10"/>
      <c r="O248" s="10"/>
      <c r="P248" s="41"/>
      <c r="Q248" s="11"/>
    </row>
    <row r="249" spans="1:17" s="14" customFormat="1" ht="23.25">
      <c r="A249" s="12" t="s">
        <v>2</v>
      </c>
      <c r="B249" s="13" t="s">
        <v>3</v>
      </c>
      <c r="C249" s="13" t="s">
        <v>4</v>
      </c>
      <c r="D249" s="13" t="s">
        <v>5</v>
      </c>
      <c r="E249" s="13" t="s">
        <v>6</v>
      </c>
      <c r="F249" s="13" t="s">
        <v>7</v>
      </c>
      <c r="G249" s="13" t="s">
        <v>8</v>
      </c>
      <c r="H249" s="13" t="s">
        <v>9</v>
      </c>
      <c r="I249" s="13" t="s">
        <v>10</v>
      </c>
      <c r="J249" s="13" t="s">
        <v>11</v>
      </c>
      <c r="K249" s="13" t="s">
        <v>12</v>
      </c>
      <c r="L249" s="13" t="s">
        <v>13</v>
      </c>
      <c r="M249" s="13" t="s">
        <v>14</v>
      </c>
      <c r="N249" s="13" t="str">
        <f>+$N$6</f>
        <v>ปี 2562</v>
      </c>
      <c r="O249" s="13" t="s">
        <v>15</v>
      </c>
      <c r="P249" s="13" t="s">
        <v>16</v>
      </c>
      <c r="Q249" s="13" t="s">
        <v>17</v>
      </c>
    </row>
    <row r="250" spans="1:17" s="43" customFormat="1" ht="21">
      <c r="A250" s="15" t="s">
        <v>18</v>
      </c>
      <c r="B250" s="42">
        <v>90.78947368421053</v>
      </c>
      <c r="C250" s="42">
        <v>90.9090909090909</v>
      </c>
      <c r="D250" s="42">
        <v>91.66666666666666</v>
      </c>
      <c r="E250" s="42">
        <v>92.44186046511628</v>
      </c>
      <c r="F250" s="42">
        <v>91.25</v>
      </c>
      <c r="G250" s="42">
        <v>93.22916666666666</v>
      </c>
      <c r="H250" s="42">
        <v>90.13157894736842</v>
      </c>
      <c r="I250" s="42" t="s">
        <v>64</v>
      </c>
      <c r="J250" s="42" t="s">
        <v>64</v>
      </c>
      <c r="K250" s="42" t="s">
        <v>64</v>
      </c>
      <c r="L250" s="42" t="s">
        <v>64</v>
      </c>
      <c r="M250" s="42" t="s">
        <v>64</v>
      </c>
      <c r="N250" s="17">
        <f>_xlfn.IFERROR(IF(ISERROR(AVERAGE(B250:M250)),"0",(AVERAGE(B250:M250))),"")</f>
        <v>91.48826247701707</v>
      </c>
      <c r="O250" s="17">
        <v>93.51334665755628</v>
      </c>
      <c r="P250" s="18">
        <v>94.7994534863201</v>
      </c>
      <c r="Q250" s="18">
        <v>93.24551136888736</v>
      </c>
    </row>
    <row r="251" spans="1:17" s="43" customFormat="1" ht="21">
      <c r="A251" s="19" t="s">
        <v>19</v>
      </c>
      <c r="B251" s="44">
        <v>89.47368421052632</v>
      </c>
      <c r="C251" s="44">
        <v>88.06818181818183</v>
      </c>
      <c r="D251" s="44">
        <v>89.0625</v>
      </c>
      <c r="E251" s="44">
        <v>89.53488372093024</v>
      </c>
      <c r="F251" s="44">
        <v>90</v>
      </c>
      <c r="G251" s="44">
        <v>88.02083333333334</v>
      </c>
      <c r="H251" s="44">
        <v>88.81578947368422</v>
      </c>
      <c r="I251" s="44" t="s">
        <v>64</v>
      </c>
      <c r="J251" s="44" t="s">
        <v>64</v>
      </c>
      <c r="K251" s="44" t="s">
        <v>64</v>
      </c>
      <c r="L251" s="44" t="s">
        <v>64</v>
      </c>
      <c r="M251" s="44" t="s">
        <v>64</v>
      </c>
      <c r="N251" s="21">
        <f>_xlfn.IFERROR(IF(ISERROR(AVERAGE(B251:M251)),"0",(AVERAGE(B251:M251))),"")</f>
        <v>88.99655322237943</v>
      </c>
      <c r="O251" s="21">
        <v>90.45396609821076</v>
      </c>
      <c r="P251" s="22">
        <v>92.14078567714951</v>
      </c>
      <c r="Q251" s="22">
        <v>90.28135699288536</v>
      </c>
    </row>
    <row r="252" spans="1:17" s="43" customFormat="1" ht="21">
      <c r="A252" s="23" t="s">
        <v>20</v>
      </c>
      <c r="B252" s="24">
        <v>89.47368421052632</v>
      </c>
      <c r="C252" s="24">
        <v>86.36363636363636</v>
      </c>
      <c r="D252" s="24">
        <v>89.84375</v>
      </c>
      <c r="E252" s="24">
        <v>90.69767441860465</v>
      </c>
      <c r="F252" s="24">
        <v>92.5</v>
      </c>
      <c r="G252" s="24">
        <v>90.10416666666666</v>
      </c>
      <c r="H252" s="24">
        <v>90.13157894736842</v>
      </c>
      <c r="I252" s="24" t="s">
        <v>64</v>
      </c>
      <c r="J252" s="24" t="s">
        <v>64</v>
      </c>
      <c r="K252" s="24" t="s">
        <v>64</v>
      </c>
      <c r="L252" s="24" t="s">
        <v>64</v>
      </c>
      <c r="M252" s="24" t="s">
        <v>64</v>
      </c>
      <c r="N252" s="25">
        <f>_xlfn.IFERROR(IF(ISERROR(AVERAGE(B252:M252)),"0",(AVERAGE(B252:M252))),"")</f>
        <v>89.87349865811463</v>
      </c>
      <c r="O252" s="21">
        <v>91.02877706276864</v>
      </c>
      <c r="P252" s="22">
        <v>92.58584287673818</v>
      </c>
      <c r="Q252" s="22">
        <v>90.86946681933689</v>
      </c>
    </row>
    <row r="253" spans="1:17" s="43" customFormat="1" ht="21">
      <c r="A253" s="27" t="s">
        <v>21</v>
      </c>
      <c r="B253" s="28">
        <v>89.9122807017544</v>
      </c>
      <c r="C253" s="28">
        <v>88.4469696969697</v>
      </c>
      <c r="D253" s="28">
        <v>90.19097222222221</v>
      </c>
      <c r="E253" s="28">
        <v>90.89147286821706</v>
      </c>
      <c r="F253" s="28">
        <v>91.25</v>
      </c>
      <c r="G253" s="28">
        <v>90.45138888888887</v>
      </c>
      <c r="H253" s="28">
        <v>89.69298245614037</v>
      </c>
      <c r="I253" s="28" t="s">
        <v>64</v>
      </c>
      <c r="J253" s="28" t="s">
        <v>64</v>
      </c>
      <c r="K253" s="28" t="s">
        <v>64</v>
      </c>
      <c r="L253" s="28" t="s">
        <v>64</v>
      </c>
      <c r="M253" s="28" t="s">
        <v>64</v>
      </c>
      <c r="N253" s="29">
        <f>_xlfn.IFERROR(IF(ISERROR(AVERAGE(B253:M253)),"0",(AVERAGE(B253:M253))),"")</f>
        <v>90.11943811917038</v>
      </c>
      <c r="O253" s="29">
        <v>91.66536327284524</v>
      </c>
      <c r="P253" s="29">
        <v>93.17536068006926</v>
      </c>
      <c r="Q253" s="29">
        <v>91.46544506036987</v>
      </c>
    </row>
    <row r="254" spans="1:17" s="43" customFormat="1" ht="2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7"/>
      <c r="L254" s="53"/>
      <c r="M254" s="53"/>
      <c r="N254" s="53"/>
      <c r="O254" s="53"/>
      <c r="P254" s="60"/>
      <c r="Q254" s="60"/>
    </row>
    <row r="255" spans="1:17" ht="23.25">
      <c r="A255" s="39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10"/>
      <c r="O255" s="10"/>
      <c r="P255" s="41"/>
      <c r="Q255" s="11"/>
    </row>
    <row r="256" spans="1:17" ht="26.25">
      <c r="A256" s="76" t="str">
        <f>$A$4</f>
        <v>ความคิดเห็นต่อการบริการผู้ป่วยในเกี่ยวกับโรงพยาบาลคุณธรรม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ht="26.25">
      <c r="A257" s="76" t="s">
        <v>45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ht="26.25">
      <c r="A258" s="76" t="str">
        <f>+$A$3</f>
        <v>ประจำปีงบประมาณ 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ht="23.25">
      <c r="A259" s="39"/>
      <c r="N259" s="10"/>
      <c r="O259" s="10"/>
      <c r="P259" s="41"/>
      <c r="Q259" s="11"/>
    </row>
    <row r="260" spans="1:17" s="14" customFormat="1" ht="23.25">
      <c r="A260" s="12" t="s">
        <v>2</v>
      </c>
      <c r="B260" s="13" t="s">
        <v>3</v>
      </c>
      <c r="C260" s="13" t="s">
        <v>4</v>
      </c>
      <c r="D260" s="13" t="s">
        <v>5</v>
      </c>
      <c r="E260" s="13" t="s">
        <v>6</v>
      </c>
      <c r="F260" s="13" t="s">
        <v>7</v>
      </c>
      <c r="G260" s="13" t="s">
        <v>8</v>
      </c>
      <c r="H260" s="13" t="s">
        <v>9</v>
      </c>
      <c r="I260" s="13" t="s">
        <v>10</v>
      </c>
      <c r="J260" s="13" t="s">
        <v>11</v>
      </c>
      <c r="K260" s="13" t="s">
        <v>12</v>
      </c>
      <c r="L260" s="13" t="s">
        <v>13</v>
      </c>
      <c r="M260" s="13" t="s">
        <v>14</v>
      </c>
      <c r="N260" s="13" t="str">
        <f>+$N$6</f>
        <v>ปี 2562</v>
      </c>
      <c r="O260" s="13" t="s">
        <v>15</v>
      </c>
      <c r="P260" s="13" t="s">
        <v>16</v>
      </c>
      <c r="Q260" s="13" t="s">
        <v>17</v>
      </c>
    </row>
    <row r="261" spans="1:17" s="43" customFormat="1" ht="21">
      <c r="A261" s="15" t="s">
        <v>18</v>
      </c>
      <c r="B261" s="42">
        <v>94.1358024691358</v>
      </c>
      <c r="C261" s="42">
        <v>94.31818181818183</v>
      </c>
      <c r="D261" s="42">
        <v>91.23376623376623</v>
      </c>
      <c r="E261" s="42">
        <v>93.66666666666667</v>
      </c>
      <c r="F261" s="42">
        <v>92.3076923076923</v>
      </c>
      <c r="G261" s="42">
        <v>95.09803921568627</v>
      </c>
      <c r="H261" s="42">
        <v>93.05555555555556</v>
      </c>
      <c r="I261" s="42" t="s">
        <v>64</v>
      </c>
      <c r="J261" s="42" t="s">
        <v>64</v>
      </c>
      <c r="K261" s="42" t="s">
        <v>64</v>
      </c>
      <c r="L261" s="42" t="s">
        <v>64</v>
      </c>
      <c r="M261" s="42" t="s">
        <v>64</v>
      </c>
      <c r="N261" s="17">
        <f>_xlfn.IFERROR(IF(ISERROR(AVERAGE(B261:M261)),"0",(AVERAGE(B261:M261))),"")</f>
        <v>93.40224346666923</v>
      </c>
      <c r="O261" s="17">
        <v>94.17626811980325</v>
      </c>
      <c r="P261" s="18">
        <v>95.1769342356685</v>
      </c>
      <c r="Q261" s="18">
        <v>94.21905825663747</v>
      </c>
    </row>
    <row r="262" spans="1:17" s="43" customFormat="1" ht="21">
      <c r="A262" s="19" t="s">
        <v>19</v>
      </c>
      <c r="B262" s="44">
        <v>90.9375</v>
      </c>
      <c r="C262" s="44">
        <v>91.56976744186046</v>
      </c>
      <c r="D262" s="44">
        <v>88.31168831168831</v>
      </c>
      <c r="E262" s="44">
        <v>90.41095890410958</v>
      </c>
      <c r="F262" s="44">
        <v>88.46153846153845</v>
      </c>
      <c r="G262" s="44">
        <v>94.23076923076923</v>
      </c>
      <c r="H262" s="44">
        <v>91.20370370370371</v>
      </c>
      <c r="I262" s="44" t="s">
        <v>64</v>
      </c>
      <c r="J262" s="44" t="s">
        <v>64</v>
      </c>
      <c r="K262" s="44" t="s">
        <v>64</v>
      </c>
      <c r="L262" s="44" t="s">
        <v>64</v>
      </c>
      <c r="M262" s="44" t="s">
        <v>64</v>
      </c>
      <c r="N262" s="21">
        <f>_xlfn.IFERROR(IF(ISERROR(AVERAGE(B262:M262)),"0",(AVERAGE(B262:M262))),"")</f>
        <v>90.73227515052425</v>
      </c>
      <c r="O262" s="21">
        <v>91.54353478307455</v>
      </c>
      <c r="P262" s="22">
        <v>91.84326728959046</v>
      </c>
      <c r="Q262" s="22">
        <v>91.45687330306367</v>
      </c>
    </row>
    <row r="263" spans="1:17" s="43" customFormat="1" ht="21">
      <c r="A263" s="23" t="s">
        <v>20</v>
      </c>
      <c r="B263" s="24">
        <v>90.74074074074075</v>
      </c>
      <c r="C263" s="24">
        <v>92.15116279069767</v>
      </c>
      <c r="D263" s="24">
        <v>90.25974025974025</v>
      </c>
      <c r="E263" s="24">
        <v>91.8918918918919</v>
      </c>
      <c r="F263" s="24">
        <v>90</v>
      </c>
      <c r="G263" s="24">
        <v>94.23076923076923</v>
      </c>
      <c r="H263" s="24">
        <v>91.98113207547169</v>
      </c>
      <c r="I263" s="24" t="s">
        <v>64</v>
      </c>
      <c r="J263" s="24" t="s">
        <v>64</v>
      </c>
      <c r="K263" s="24" t="s">
        <v>64</v>
      </c>
      <c r="L263" s="24" t="s">
        <v>64</v>
      </c>
      <c r="M263" s="24" t="s">
        <v>64</v>
      </c>
      <c r="N263" s="25">
        <f>_xlfn.IFERROR(IF(ISERROR(AVERAGE(B263:M263)),"0",(AVERAGE(B263:M263))),"")</f>
        <v>91.60791956990165</v>
      </c>
      <c r="O263" s="21">
        <v>92.40359996768922</v>
      </c>
      <c r="P263" s="22">
        <v>93.25691213036141</v>
      </c>
      <c r="Q263" s="22">
        <v>92.4873013833594</v>
      </c>
    </row>
    <row r="264" spans="1:17" s="43" customFormat="1" ht="21">
      <c r="A264" s="27" t="s">
        <v>21</v>
      </c>
      <c r="B264" s="28">
        <v>91.93801440329219</v>
      </c>
      <c r="C264" s="28">
        <v>92.67970401691332</v>
      </c>
      <c r="D264" s="28">
        <v>89.93506493506493</v>
      </c>
      <c r="E264" s="28">
        <v>91.98983915422271</v>
      </c>
      <c r="F264" s="28">
        <v>90.25641025641026</v>
      </c>
      <c r="G264" s="28">
        <v>94.51985922574158</v>
      </c>
      <c r="H264" s="28">
        <v>92.08013044491031</v>
      </c>
      <c r="I264" s="28" t="s">
        <v>64</v>
      </c>
      <c r="J264" s="28" t="s">
        <v>64</v>
      </c>
      <c r="K264" s="28" t="s">
        <v>64</v>
      </c>
      <c r="L264" s="28" t="s">
        <v>64</v>
      </c>
      <c r="M264" s="28" t="s">
        <v>64</v>
      </c>
      <c r="N264" s="29">
        <f>_xlfn.IFERROR(IF(ISERROR(AVERAGE(B264:M264)),"0",(AVERAGE(B264:M264))),"")</f>
        <v>91.91414606236503</v>
      </c>
      <c r="O264" s="29">
        <v>92.70780095685568</v>
      </c>
      <c r="P264" s="29">
        <v>93.42570455187344</v>
      </c>
      <c r="Q264" s="29">
        <v>92.72107764768684</v>
      </c>
    </row>
    <row r="265" spans="1:17" ht="21" customHeight="1">
      <c r="A265" s="35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5"/>
      <c r="O265" s="38"/>
      <c r="P265" s="35"/>
      <c r="Q265" s="35"/>
    </row>
    <row r="266" spans="1:17" ht="23.25">
      <c r="A266" s="39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10"/>
      <c r="O266" s="10"/>
      <c r="P266" s="41"/>
      <c r="Q266" s="11"/>
    </row>
    <row r="267" spans="1:17" ht="26.25">
      <c r="A267" s="76" t="str">
        <f>$A$4</f>
        <v>ความคิดเห็นต่อการบริการผู้ป่วยในเกี่ยวกับโรงพยาบาลคุณธรรม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</row>
    <row r="268" spans="1:17" ht="26.25">
      <c r="A268" s="76" t="s">
        <v>46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</row>
    <row r="269" spans="1:17" ht="26.25">
      <c r="A269" s="76" t="str">
        <f>+$A$3</f>
        <v>ประจำปีงบประมาณ 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</row>
    <row r="270" spans="1:17" ht="23.25">
      <c r="A270" s="39"/>
      <c r="N270" s="10"/>
      <c r="O270" s="10"/>
      <c r="P270" s="41"/>
      <c r="Q270" s="11"/>
    </row>
    <row r="271" spans="1:17" ht="23.25">
      <c r="A271" s="12" t="s">
        <v>2</v>
      </c>
      <c r="B271" s="13" t="s">
        <v>3</v>
      </c>
      <c r="C271" s="13" t="s">
        <v>4</v>
      </c>
      <c r="D271" s="13" t="s">
        <v>5</v>
      </c>
      <c r="E271" s="13" t="s">
        <v>6</v>
      </c>
      <c r="F271" s="13" t="s">
        <v>7</v>
      </c>
      <c r="G271" s="13" t="s">
        <v>8</v>
      </c>
      <c r="H271" s="13" t="s">
        <v>9</v>
      </c>
      <c r="I271" s="13" t="s">
        <v>10</v>
      </c>
      <c r="J271" s="13" t="s">
        <v>11</v>
      </c>
      <c r="K271" s="13" t="s">
        <v>12</v>
      </c>
      <c r="L271" s="13" t="s">
        <v>13</v>
      </c>
      <c r="M271" s="13" t="s">
        <v>14</v>
      </c>
      <c r="N271" s="13" t="str">
        <f>+$N$6</f>
        <v>ปี 2562</v>
      </c>
      <c r="O271" s="13" t="s">
        <v>15</v>
      </c>
      <c r="P271" s="13" t="s">
        <v>16</v>
      </c>
      <c r="Q271" s="13" t="s">
        <v>17</v>
      </c>
    </row>
    <row r="272" spans="1:17" ht="21">
      <c r="A272" s="15" t="s">
        <v>18</v>
      </c>
      <c r="B272" s="42">
        <v>96.42857142857143</v>
      </c>
      <c r="C272" s="42">
        <v>94.44444444444444</v>
      </c>
      <c r="D272" s="42">
        <v>96.875</v>
      </c>
      <c r="E272" s="42">
        <v>91.66666666666666</v>
      </c>
      <c r="F272" s="42">
        <v>97.5</v>
      </c>
      <c r="G272" s="42">
        <v>96.42857142857143</v>
      </c>
      <c r="H272" s="42">
        <v>92.5</v>
      </c>
      <c r="I272" s="42" t="s">
        <v>64</v>
      </c>
      <c r="J272" s="42" t="s">
        <v>64</v>
      </c>
      <c r="K272" s="42" t="s">
        <v>64</v>
      </c>
      <c r="L272" s="42" t="s">
        <v>64</v>
      </c>
      <c r="M272" s="42" t="s">
        <v>64</v>
      </c>
      <c r="N272" s="17">
        <f>_xlfn.IFERROR(IF(ISERROR(AVERAGE(B272:M272)),"0",(AVERAGE(B272:M272))),"")</f>
        <v>95.12046485260771</v>
      </c>
      <c r="O272" s="17">
        <v>93.56316137566137</v>
      </c>
      <c r="P272" s="18">
        <v>93.5531655844156</v>
      </c>
      <c r="Q272" s="18">
        <v>91.40224358974359</v>
      </c>
    </row>
    <row r="273" spans="1:17" ht="21">
      <c r="A273" s="19" t="s">
        <v>19</v>
      </c>
      <c r="B273" s="44">
        <v>94.64285714285714</v>
      </c>
      <c r="C273" s="44">
        <v>86.11111111111111</v>
      </c>
      <c r="D273" s="44">
        <v>93.75</v>
      </c>
      <c r="E273" s="44">
        <v>86.11111111111111</v>
      </c>
      <c r="F273" s="44">
        <v>90</v>
      </c>
      <c r="G273" s="44">
        <v>92.85714285714286</v>
      </c>
      <c r="H273" s="44">
        <v>92.5</v>
      </c>
      <c r="I273" s="44" t="s">
        <v>64</v>
      </c>
      <c r="J273" s="44" t="s">
        <v>64</v>
      </c>
      <c r="K273" s="44" t="s">
        <v>64</v>
      </c>
      <c r="L273" s="44" t="s">
        <v>64</v>
      </c>
      <c r="M273" s="44" t="s">
        <v>64</v>
      </c>
      <c r="N273" s="21">
        <f>_xlfn.IFERROR(IF(ISERROR(AVERAGE(B273:M273)),"0",(AVERAGE(B273:M273))),"")</f>
        <v>90.85317460317461</v>
      </c>
      <c r="O273" s="21">
        <v>90.14674272486774</v>
      </c>
      <c r="P273" s="22">
        <v>87.67007876382876</v>
      </c>
      <c r="Q273" s="22">
        <v>88.27724358974359</v>
      </c>
    </row>
    <row r="274" spans="1:17" ht="21">
      <c r="A274" s="23" t="s">
        <v>20</v>
      </c>
      <c r="B274" s="24">
        <v>91.07142857142857</v>
      </c>
      <c r="C274" s="24">
        <v>88.88888888888889</v>
      </c>
      <c r="D274" s="24">
        <v>93.75</v>
      </c>
      <c r="E274" s="24">
        <v>86.11111111111111</v>
      </c>
      <c r="F274" s="24">
        <v>100</v>
      </c>
      <c r="G274" s="24">
        <v>96.42857142857143</v>
      </c>
      <c r="H274" s="24">
        <v>97.5</v>
      </c>
      <c r="I274" s="24" t="s">
        <v>64</v>
      </c>
      <c r="J274" s="24" t="s">
        <v>64</v>
      </c>
      <c r="K274" s="24" t="s">
        <v>64</v>
      </c>
      <c r="L274" s="24" t="s">
        <v>64</v>
      </c>
      <c r="M274" s="24" t="s">
        <v>64</v>
      </c>
      <c r="N274" s="25">
        <f>_xlfn.IFERROR(IF(ISERROR(AVERAGE(B274:M274)),"0",(AVERAGE(B274:M274))),"")</f>
        <v>93.39285714285714</v>
      </c>
      <c r="O274" s="21">
        <v>92.44708994708992</v>
      </c>
      <c r="P274" s="22">
        <v>92.92568542568542</v>
      </c>
      <c r="Q274" s="22">
        <v>90.49946581196582</v>
      </c>
    </row>
    <row r="275" spans="1:17" ht="21">
      <c r="A275" s="27" t="s">
        <v>21</v>
      </c>
      <c r="B275" s="28">
        <v>94.04761904761904</v>
      </c>
      <c r="C275" s="28">
        <v>89.81481481481482</v>
      </c>
      <c r="D275" s="28">
        <v>94.79166666666667</v>
      </c>
      <c r="E275" s="28">
        <v>87.96296296296298</v>
      </c>
      <c r="F275" s="28">
        <v>95.83333333333333</v>
      </c>
      <c r="G275" s="28">
        <v>95.23809523809524</v>
      </c>
      <c r="H275" s="28">
        <v>94.16666666666667</v>
      </c>
      <c r="I275" s="28" t="s">
        <v>64</v>
      </c>
      <c r="J275" s="28" t="s">
        <v>64</v>
      </c>
      <c r="K275" s="28" t="s">
        <v>64</v>
      </c>
      <c r="L275" s="28" t="s">
        <v>64</v>
      </c>
      <c r="M275" s="28" t="s">
        <v>64</v>
      </c>
      <c r="N275" s="29">
        <f>_xlfn.IFERROR(IF(ISERROR(AVERAGE(B275:M275)),"0",(AVERAGE(B275:M275))),"")</f>
        <v>93.1221655328798</v>
      </c>
      <c r="O275" s="29">
        <v>92.05233134920634</v>
      </c>
      <c r="P275" s="29">
        <v>91.38297659130991</v>
      </c>
      <c r="Q275" s="29">
        <v>90.059650997151</v>
      </c>
    </row>
    <row r="276" spans="16:17" ht="23.25">
      <c r="P276" s="61"/>
      <c r="Q276" s="59"/>
    </row>
    <row r="277" spans="16:17" ht="23.25">
      <c r="P277" s="61"/>
      <c r="Q277" s="59"/>
    </row>
    <row r="278" spans="16:17" ht="23.25">
      <c r="P278" s="61"/>
      <c r="Q278" s="59"/>
    </row>
    <row r="279" spans="16:17" ht="23.25">
      <c r="P279" s="61"/>
      <c r="Q279" s="59"/>
    </row>
    <row r="280" spans="16:17" ht="23.25">
      <c r="P280" s="61"/>
      <c r="Q280" s="59"/>
    </row>
    <row r="281" spans="16:17" ht="23.25">
      <c r="P281" s="61"/>
      <c r="Q281" s="59"/>
    </row>
    <row r="282" spans="16:17" ht="23.25">
      <c r="P282" s="61"/>
      <c r="Q282" s="59"/>
    </row>
    <row r="283" spans="16:17" ht="23.25">
      <c r="P283" s="61"/>
      <c r="Q283" s="59"/>
    </row>
    <row r="284" spans="16:17" ht="23.25">
      <c r="P284" s="61"/>
      <c r="Q284" s="59"/>
    </row>
    <row r="285" spans="16:17" ht="23.25">
      <c r="P285" s="61"/>
      <c r="Q285" s="59"/>
    </row>
    <row r="286" spans="16:17" ht="23.25">
      <c r="P286" s="61"/>
      <c r="Q286" s="59"/>
    </row>
    <row r="287" spans="16:17" ht="23.25">
      <c r="P287" s="61"/>
      <c r="Q287" s="59"/>
    </row>
    <row r="288" spans="16:17" ht="23.25">
      <c r="P288" s="61"/>
      <c r="Q288" s="59"/>
    </row>
    <row r="289" spans="16:17" ht="23.25">
      <c r="P289" s="61"/>
      <c r="Q289" s="59"/>
    </row>
    <row r="290" spans="16:17" ht="23.25">
      <c r="P290" s="61"/>
      <c r="Q290" s="59"/>
    </row>
    <row r="291" spans="16:17" ht="23.25">
      <c r="P291" s="61"/>
      <c r="Q291" s="59"/>
    </row>
    <row r="292" spans="16:17" ht="23.25">
      <c r="P292" s="61"/>
      <c r="Q292" s="59"/>
    </row>
    <row r="293" spans="16:17" ht="23.25">
      <c r="P293" s="61"/>
      <c r="Q293" s="59"/>
    </row>
    <row r="294" spans="16:17" ht="23.25">
      <c r="P294" s="61"/>
      <c r="Q294" s="59"/>
    </row>
    <row r="295" spans="16:17" ht="23.25">
      <c r="P295" s="61"/>
      <c r="Q295" s="59"/>
    </row>
    <row r="296" spans="16:17" ht="23.25">
      <c r="P296" s="61"/>
      <c r="Q296" s="59"/>
    </row>
    <row r="297" spans="16:17" ht="23.25">
      <c r="P297" s="61"/>
      <c r="Q297" s="59"/>
    </row>
    <row r="298" spans="16:17" ht="23.25">
      <c r="P298" s="61"/>
      <c r="Q298" s="59"/>
    </row>
    <row r="299" spans="16:17" ht="23.25">
      <c r="P299" s="61"/>
      <c r="Q299" s="59"/>
    </row>
    <row r="300" spans="16:17" ht="23.25">
      <c r="P300" s="61"/>
      <c r="Q300" s="59"/>
    </row>
    <row r="301" spans="16:17" ht="23.25">
      <c r="P301" s="61"/>
      <c r="Q301" s="59"/>
    </row>
    <row r="302" spans="16:17" ht="23.25">
      <c r="P302" s="61"/>
      <c r="Q302" s="59"/>
    </row>
    <row r="303" spans="16:17" ht="23.25">
      <c r="P303" s="61"/>
      <c r="Q303" s="59"/>
    </row>
    <row r="304" spans="16:17" ht="23.25">
      <c r="P304" s="61"/>
      <c r="Q304" s="59"/>
    </row>
    <row r="305" spans="16:17" ht="23.25">
      <c r="P305" s="61"/>
      <c r="Q305" s="59"/>
    </row>
    <row r="306" spans="16:17" ht="23.25">
      <c r="P306" s="61"/>
      <c r="Q306" s="59"/>
    </row>
    <row r="307" spans="16:17" ht="23.25">
      <c r="P307" s="61"/>
      <c r="Q307" s="59"/>
    </row>
    <row r="308" spans="16:17" ht="23.25">
      <c r="P308" s="61"/>
      <c r="Q308" s="59"/>
    </row>
    <row r="309" spans="16:17" ht="23.25">
      <c r="P309" s="61"/>
      <c r="Q309" s="59"/>
    </row>
    <row r="310" spans="16:17" ht="23.25">
      <c r="P310" s="61"/>
      <c r="Q310" s="59"/>
    </row>
    <row r="311" spans="16:17" ht="23.25">
      <c r="P311" s="61"/>
      <c r="Q311" s="59"/>
    </row>
    <row r="312" spans="16:17" ht="23.25">
      <c r="P312" s="61"/>
      <c r="Q312" s="59"/>
    </row>
    <row r="313" spans="16:17" ht="23.25">
      <c r="P313" s="61"/>
      <c r="Q313" s="59"/>
    </row>
    <row r="314" spans="16:17" ht="23.25">
      <c r="P314" s="61"/>
      <c r="Q314" s="59"/>
    </row>
    <row r="315" spans="16:17" ht="23.25">
      <c r="P315" s="61"/>
      <c r="Q315" s="59"/>
    </row>
    <row r="316" spans="16:17" ht="23.25">
      <c r="P316" s="61"/>
      <c r="Q316" s="59"/>
    </row>
    <row r="317" spans="16:17" ht="23.25">
      <c r="P317" s="61"/>
      <c r="Q317" s="59"/>
    </row>
    <row r="318" spans="16:17" ht="23.25">
      <c r="P318" s="61"/>
      <c r="Q318" s="59"/>
    </row>
    <row r="319" spans="16:17" ht="23.25">
      <c r="P319" s="61"/>
      <c r="Q319" s="59"/>
    </row>
    <row r="320" spans="16:17" ht="23.25">
      <c r="P320" s="61"/>
      <c r="Q320" s="59"/>
    </row>
    <row r="321" spans="16:17" ht="23.25">
      <c r="P321" s="61"/>
      <c r="Q321" s="59"/>
    </row>
    <row r="322" spans="16:17" ht="23.25">
      <c r="P322" s="61"/>
      <c r="Q322" s="59"/>
    </row>
    <row r="323" spans="16:17" ht="23.25">
      <c r="P323" s="61"/>
      <c r="Q323" s="59"/>
    </row>
    <row r="324" spans="16:17" ht="23.25">
      <c r="P324" s="61"/>
      <c r="Q324" s="59"/>
    </row>
    <row r="325" spans="16:17" ht="23.25">
      <c r="P325" s="61"/>
      <c r="Q325" s="59"/>
    </row>
    <row r="326" spans="16:17" ht="23.25">
      <c r="P326" s="61"/>
      <c r="Q326" s="59"/>
    </row>
    <row r="327" spans="16:17" ht="23.25">
      <c r="P327" s="61"/>
      <c r="Q327" s="59"/>
    </row>
    <row r="328" spans="16:17" ht="23.25">
      <c r="P328" s="61"/>
      <c r="Q328" s="59"/>
    </row>
    <row r="329" spans="16:17" ht="23.25">
      <c r="P329" s="61"/>
      <c r="Q329" s="59"/>
    </row>
  </sheetData>
  <sheetProtection/>
  <mergeCells count="75">
    <mergeCell ref="A48:Q48"/>
    <mergeCell ref="A49:Q49"/>
    <mergeCell ref="A58:Q58"/>
    <mergeCell ref="A59:Q59"/>
    <mergeCell ref="A16:Q16"/>
    <mergeCell ref="A2:Q2"/>
    <mergeCell ref="A3:Q3"/>
    <mergeCell ref="A4:Q4"/>
    <mergeCell ref="A14:Q14"/>
    <mergeCell ref="A15:Q15"/>
    <mergeCell ref="A102:Q102"/>
    <mergeCell ref="A103:Q103"/>
    <mergeCell ref="A60:Q60"/>
    <mergeCell ref="A25:Q25"/>
    <mergeCell ref="A26:Q26"/>
    <mergeCell ref="A27:Q27"/>
    <mergeCell ref="A36:Q36"/>
    <mergeCell ref="A37:Q37"/>
    <mergeCell ref="A38:Q38"/>
    <mergeCell ref="A47:Q47"/>
    <mergeCell ref="A104:Q104"/>
    <mergeCell ref="A69:Q69"/>
    <mergeCell ref="A70:Q70"/>
    <mergeCell ref="A71:Q71"/>
    <mergeCell ref="A80:Q80"/>
    <mergeCell ref="A81:Q81"/>
    <mergeCell ref="A82:Q82"/>
    <mergeCell ref="A91:Q91"/>
    <mergeCell ref="A92:Q92"/>
    <mergeCell ref="A93:Q93"/>
    <mergeCell ref="A126:Q126"/>
    <mergeCell ref="A135:Q135"/>
    <mergeCell ref="A136:Q136"/>
    <mergeCell ref="A137:Q137"/>
    <mergeCell ref="A146:Q146"/>
    <mergeCell ref="A147:Q147"/>
    <mergeCell ref="A180:Q180"/>
    <mergeCell ref="A181:Q181"/>
    <mergeCell ref="A190:Q190"/>
    <mergeCell ref="A191:Q191"/>
    <mergeCell ref="A148:Q148"/>
    <mergeCell ref="A113:Q113"/>
    <mergeCell ref="A114:Q114"/>
    <mergeCell ref="A115:Q115"/>
    <mergeCell ref="A124:Q124"/>
    <mergeCell ref="A125:Q125"/>
    <mergeCell ref="A234:Q234"/>
    <mergeCell ref="A235:Q235"/>
    <mergeCell ref="A192:Q192"/>
    <mergeCell ref="A157:Q157"/>
    <mergeCell ref="A158:Q158"/>
    <mergeCell ref="A159:Q159"/>
    <mergeCell ref="A168:Q168"/>
    <mergeCell ref="A169:Q169"/>
    <mergeCell ref="A170:Q170"/>
    <mergeCell ref="A179:Q179"/>
    <mergeCell ref="A236:Q236"/>
    <mergeCell ref="A201:Q201"/>
    <mergeCell ref="A202:Q202"/>
    <mergeCell ref="A203:Q203"/>
    <mergeCell ref="A212:Q212"/>
    <mergeCell ref="A213:Q213"/>
    <mergeCell ref="A214:Q214"/>
    <mergeCell ref="A223:Q223"/>
    <mergeCell ref="A224:Q224"/>
    <mergeCell ref="A225:Q225"/>
    <mergeCell ref="A267:Q267"/>
    <mergeCell ref="A268:Q268"/>
    <mergeCell ref="A269:Q269"/>
    <mergeCell ref="A245:Q245"/>
    <mergeCell ref="A246:Q246"/>
    <mergeCell ref="A247:Q247"/>
    <mergeCell ref="A256:Q256"/>
    <mergeCell ref="A257:Q257"/>
    <mergeCell ref="A258:Q258"/>
  </mergeCells>
  <printOptions/>
  <pageMargins left="0.27" right="0.18" top="0.75" bottom="0.53" header="0.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mom_poo</cp:lastModifiedBy>
  <dcterms:created xsi:type="dcterms:W3CDTF">2019-04-26T06:58:19Z</dcterms:created>
  <dcterms:modified xsi:type="dcterms:W3CDTF">2019-04-30T08:21:05Z</dcterms:modified>
  <cp:category/>
  <cp:version/>
  <cp:contentType/>
  <cp:contentStatus/>
</cp:coreProperties>
</file>